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920" activeTab="4"/>
  </bookViews>
  <sheets>
    <sheet name="Кредит" sheetId="1" r:id="rId1"/>
    <sheet name="стр.1" sheetId="2" r:id="rId2"/>
    <sheet name="стр.2_3" sheetId="3" r:id="rId3"/>
    <sheet name="стр.4" sheetId="4" r:id="rId4"/>
    <sheet name="стр5" sheetId="5" r:id="rId5"/>
  </sheets>
  <definedNames>
    <definedName name="_xlnm.Print_Titles" localSheetId="2">'стр.2_3'!$4:$5</definedName>
    <definedName name="_xlnm.Print_Titles" localSheetId="3">'стр.4'!$4:$4</definedName>
    <definedName name="_xlnm.Print_Area" localSheetId="1">'стр.1'!$A$1:$DD$39</definedName>
    <definedName name="_xlnm.Print_Area" localSheetId="2">'стр.2_3'!$A$1:$DD$93</definedName>
    <definedName name="_xlnm.Print_Area" localSheetId="3">'стр.4'!$A$1:$DD$57</definedName>
  </definedNames>
  <calcPr fullCalcOnLoad="1"/>
</workbook>
</file>

<file path=xl/sharedStrings.xml><?xml version="1.0" encoding="utf-8"?>
<sst xmlns="http://schemas.openxmlformats.org/spreadsheetml/2006/main" count="252" uniqueCount="201">
  <si>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</si>
  <si>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</si>
  <si>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</si>
  <si>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</si>
  <si>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</si>
  <si>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</si>
  <si>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</si>
  <si>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</si>
  <si>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</si>
  <si>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</si>
  <si>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</si>
  <si>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</si>
  <si>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</si>
  <si>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</si>
  <si>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</si>
  <si>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</si>
  <si>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</si>
  <si>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</si>
  <si>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</si>
  <si>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</si>
  <si>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</si>
  <si>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</si>
  <si>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</si>
  <si>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II. Финансовые активы, всего:</t>
  </si>
  <si>
    <t>III. Обязательства, всего: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</si>
  <si>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</si>
  <si>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</si>
  <si>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</si>
  <si>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</si>
  <si>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</si>
  <si>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Объем публичных обязательств, всего</t>
  </si>
  <si>
    <t>Исполнитель</t>
  </si>
  <si>
    <t>II. Показатели финансового состояния учреждения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</si>
  <si>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</si>
  <si>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</si>
  <si>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III. Показатели по поступлениям и выплатам учреждения</t>
  </si>
  <si>
    <t>Бюджетные инвестиции</t>
  </si>
  <si>
    <t>Услуга № 1</t>
  </si>
  <si>
    <t>Услуга № 2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</si>
  <si>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</si>
  <si>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</si>
  <si>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</si>
  <si>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</si>
  <si>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</si>
  <si>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</si>
  <si>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</si>
  <si>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</si>
  <si>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</si>
  <si>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</si>
  <si>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</si>
  <si>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тел.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</si>
  <si>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</si>
  <si>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</si>
  <si>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</si>
  <si>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 xml:space="preserve">на </t>
  </si>
  <si>
    <t>Форма по КФД</t>
  </si>
  <si>
    <t>Наименование бюджетного учреждения</t>
  </si>
  <si>
    <t>384</t>
  </si>
  <si>
    <t>Наименование органа, осуществляющего
функции и полномочия учредителя</t>
  </si>
  <si>
    <t>Адрес фактического местонахождения
федерального бюджетного учреждения</t>
  </si>
  <si>
    <t>Идентификационный номер (ИНН)</t>
  </si>
  <si>
    <t>Код причины постановки на учет (КПП)</t>
  </si>
  <si>
    <t>А</t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</si>
  <si>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</si>
  <si>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за счет выделенных собственником имущества учреждения средств</t>
  </si>
  <si>
    <t>2.1. Дебиторская задолженность по выданным авансам, полученным за счет средств федерального бюджета, всего:</t>
  </si>
  <si>
    <t>2.1.1. по выданным авансам на услуги связи</t>
  </si>
  <si>
    <t>2.1.2. по выданным авансам на транспортные услуги</t>
  </si>
  <si>
    <t>2.1.3. по выданным авансам на коммунальные услуги</t>
  </si>
  <si>
    <t>2.1.4. по выданным авансам на услуги по содержанию имущества</t>
  </si>
  <si>
    <t>2.1.5. по выданным авансам на прочие услуги</t>
  </si>
  <si>
    <t>2.1.6. по выданным авансам на приобретение основных средств</t>
  </si>
  <si>
    <t>2.1.7. по выданным авансам на приобретение материальных запасов</t>
  </si>
  <si>
    <t>2.1.8. по выданным авансам на прочие расходы</t>
  </si>
  <si>
    <t>2.2. Дебиторская задолженность по выданным авансам за счет доходов, полученных от иной приносящей доход деятельности, всего:</t>
  </si>
  <si>
    <t>2.2.8. по выданным авансам на прочие расходы</t>
  </si>
  <si>
    <t>3.1.1. по оплате труда</t>
  </si>
  <si>
    <t>3.1.2. по оплате услуг связи</t>
  </si>
  <si>
    <t>3.1.3. по оплате транспортных услуг</t>
  </si>
  <si>
    <t>3.1.4. по оплате коммунальных услуг</t>
  </si>
  <si>
    <t>3.1.5. по оплате услуг по содержанию имущества</t>
  </si>
  <si>
    <t>3.1.6. по оплате прочих услуг</t>
  </si>
  <si>
    <t>3.1.7. по приобретению основных средств</t>
  </si>
  <si>
    <t>3.1.8. по приобретению материальных запасов</t>
  </si>
  <si>
    <t>3.1.9. по оплате прочих расходов</t>
  </si>
  <si>
    <t>3.1.10. по платежам в бюджет</t>
  </si>
  <si>
    <t>3.1.11. по прочим расчетам с кредиторами</t>
  </si>
  <si>
    <t>3.2. Просроченная кредиторская задолженность по принятым обязательствам за счет средств федерального бюджета, всего:</t>
  </si>
  <si>
    <t>3.2.1.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</si>
  <si>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</si>
  <si>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</si>
  <si>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</si>
  <si>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</si>
  <si>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</si>
  <si>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</si>
  <si>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материальных запасов</t>
  </si>
  <si>
    <t>3.2.9. по оплате прочих расходов</t>
  </si>
  <si>
    <t>3.2.10. по платежам в бюджет</t>
  </si>
  <si>
    <t>3.2.11. по прочим расчетам с кредиторами</t>
  </si>
  <si>
    <t>3.3. Кредиторская задолженность по принятым обязательствам за счет доходов, полученных от иной приносящей доход деятельности, всего:</t>
  </si>
  <si>
    <t>3.3.1.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</si>
  <si>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</si>
  <si>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</si>
  <si>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</si>
  <si>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</si>
  <si>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</si>
  <si>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</si>
  <si>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материальных запасов</t>
  </si>
  <si>
    <t>3.3.9. по оплате прочих расходов</t>
  </si>
  <si>
    <t>3.3.10. по платежам в бюджет</t>
  </si>
  <si>
    <t>3.3.11. по прочим расчетам с кредиторами</t>
  </si>
  <si>
    <t>3.4. Просроченная кредиторская задолженность по принятым обязательствам за счет доходов, полученных от иной приносящей доход деятельности, всего:</t>
  </si>
  <si>
    <t>3.4.1. по оплате труда</t>
  </si>
  <si>
    <t>3.4.2. по оплате услуг связи</t>
  </si>
  <si>
    <t>3.4.4. по оплате коммунальных услуг</t>
  </si>
  <si>
    <t>3.4.6. по оплате прочих услуг</t>
  </si>
  <si>
    <t>3.4.5. по оплате услуг по содержанию имущества</t>
  </si>
  <si>
    <t>3.4.7. по приобретению основных средств</t>
  </si>
  <si>
    <t>3.4.11. по прочим расчетам с кредиторами</t>
  </si>
  <si>
    <t>3.4.10. по платежам в бюджет</t>
  </si>
  <si>
    <t>3.4.9. по оплате прочих расходов</t>
  </si>
  <si>
    <t>3.4.8. по приобретению материальных запасов</t>
  </si>
  <si>
    <t>Планируемый остаток средств на начало планируемого года</t>
  </si>
  <si>
    <t>Операции по лицевым счетам, открытым
в органах Федерального казначейства</t>
  </si>
  <si>
    <t>Планируемый остаток средств на конец планируемого года</t>
  </si>
  <si>
    <t>Начисления на выплаты по оплате труда</t>
  </si>
  <si>
    <t>Социальное обеспечение, всего</t>
  </si>
  <si>
    <t>Пособия по социальной помощи населению</t>
  </si>
  <si>
    <t>Прочие расходы</t>
  </si>
  <si>
    <t>Остаток средств на конец планируемого года</t>
  </si>
  <si>
    <t>Руководитель учреждения</t>
  </si>
  <si>
    <t>Главный бухгалтер</t>
  </si>
  <si>
    <t>(должность)</t>
  </si>
  <si>
    <t>всего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</si>
  <si>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</t>
  </si>
  <si>
    <t>1.13. Стоимость имущества, приобретенного учреждением за счет доходов, полученных от иной приносящей доход деятельности</t>
  </si>
  <si>
    <t>Безвозмездные перечисления государственным и муниципальным организациям</t>
  </si>
  <si>
    <t>1.3. Перечень услуг (работ), осуществляемых на платной основе.</t>
  </si>
  <si>
    <t>2.2.7. по выданным авансам на приобретение материальных запасов</t>
  </si>
  <si>
    <t>3.4.3. по оплате транспортных услуг</t>
  </si>
  <si>
    <t>Поступления от иной приносящей доход деятельности, всего</t>
  </si>
  <si>
    <t>1.1.   Цели   деятельности   учреждения   в   соответствии  с  федеральными
законами, законами Томской области, иными нормативными правовыми актами и уставом учреждения.</t>
  </si>
  <si>
    <t>1.2.  Виды  деятельности  учреждения,  относящиеся  к  его  основным  видам
деятельности в соответствии с уставом учреждения.</t>
  </si>
  <si>
    <t>1.1. Общая балансовая стоимость недвижимого муниципального имущества, всего</t>
  </si>
  <si>
    <t>1.14.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</si>
  <si>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</si>
  <si>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Код
классификации операций сектора муниципального управления</t>
  </si>
  <si>
    <t>Субсидии на выполнение муниципального задания</t>
  </si>
  <si>
    <t>3.1. Кредиторская задолженность по принятым обязательствам за счет средств местного бюджета, всего:</t>
  </si>
  <si>
    <t>I. Сведения о деятельности муниципального бюджетного и автономного учреждения,
созданного на базе муниципального имущества</t>
  </si>
  <si>
    <t>Предоставление общедоступного и бесплатного начального общего,основного общего,среднего(полного)общего,а также дополнительного образования по основным общеобразовательным программам,предоставлениеобщедоступного бесплатного дошкольного образования в группах предшкольной подготовки,предоставление дополнительного образования детям,организация отдыха детей в каникулярное время.</t>
  </si>
  <si>
    <t xml:space="preserve">. Основными целями Учреждения являются:
-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
- создание основы для осознанного выбора и последующего освоения профессиональных образовательных программ;
- воспитание гражданственности, трудолюбия, уважения к правам и свободам человека, любви к Родине, окружающей природе, семье;
- формирование здорового образа жизни.
</t>
  </si>
  <si>
    <t>Основной предмет деятельности Учреждения - реализация общеобразовательных программ  начального общего, основного общего и среднего (полного) общего образования. Учреждение создает условия для реализации гражданами Российской Федерации гарантированного государством права на получение общедоступного и бесплатного общего образования (начального общего, основного общего и среднего (полного) общего).</t>
  </si>
  <si>
    <t>Приложение N 12</t>
  </si>
  <si>
    <t>905</t>
  </si>
  <si>
    <t>главный бухгалтер</t>
  </si>
  <si>
    <t>Субсидии на иные цели</t>
  </si>
  <si>
    <t>Начальник муниципального казенного учреждения Управления образования Администрации Первомайского района</t>
  </si>
  <si>
    <t>IV. Показатели выплат по расходам на закупку товаров, работ, услуг учреждения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</si>
  <si>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</si>
  <si>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</si>
  <si>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</si>
  <si>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</si>
  <si>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</si>
  <si>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</si>
  <si>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</si>
  <si>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</si>
  <si>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</si>
  <si>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</si>
  <si>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701201001</t>
  </si>
  <si>
    <t>2-19-82</t>
  </si>
  <si>
    <t>Муниципальное бюджетное общеобразовательное учреждение Беляйская основная общеобразовательная школа</t>
  </si>
  <si>
    <t>636951,.п.Беляй, ул.Зеленая, дом 3</t>
  </si>
  <si>
    <t>7012003425</t>
  </si>
  <si>
    <t>Тимков А.В.</t>
  </si>
  <si>
    <t>44236123</t>
  </si>
  <si>
    <t>гл.бух.</t>
  </si>
  <si>
    <t>223/720</t>
  </si>
  <si>
    <t>223/740</t>
  </si>
  <si>
    <t>223/730</t>
  </si>
  <si>
    <t>Итого:</t>
  </si>
  <si>
    <t>И.А.Скирточенко</t>
  </si>
  <si>
    <t>9</t>
  </si>
  <si>
    <t>19</t>
  </si>
  <si>
    <t>Сокол</t>
  </si>
  <si>
    <t>тех.обсл.ПС</t>
  </si>
  <si>
    <t>Априкод</t>
  </si>
  <si>
    <t>Обсл.сайта</t>
  </si>
  <si>
    <t>226-4</t>
  </si>
  <si>
    <t>225-4</t>
  </si>
  <si>
    <t>ВДПО</t>
  </si>
  <si>
    <t>зам.сопр.</t>
  </si>
  <si>
    <t>340-4</t>
  </si>
  <si>
    <t>шланг</t>
  </si>
  <si>
    <t>на 2019г. очередной финансовый год</t>
  </si>
  <si>
    <t>на 2019 г. очередной финансовый год</t>
  </si>
  <si>
    <t>Величкина О.А.</t>
  </si>
  <si>
    <t>30</t>
  </si>
  <si>
    <t>декабря</t>
  </si>
  <si>
    <t>30.12.2019</t>
  </si>
  <si>
    <t xml:space="preserve">30 декабря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</si>
</sst>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6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0" borderId="14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justify" wrapText="1"/>
    </xf>
    <xf numFmtId="0" fontId="5" fillId="0" borderId="0" xfId="0" applyFont="1" applyAlignment="1">
      <alignment wrapText="1"/>
    </xf>
    <xf numFmtId="0" fontId="5" fillId="0" borderId="15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17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4" fillId="0" borderId="15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left" wrapText="1" indent="4"/>
    </xf>
    <xf numFmtId="0" fontId="5" fillId="0" borderId="15" xfId="0" applyFont="1" applyBorder="1" applyAlignment="1">
      <alignment horizontal="left" wrapText="1" indent="4"/>
    </xf>
    <xf numFmtId="0" fontId="5" fillId="0" borderId="16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15" xfId="0" applyFont="1" applyBorder="1" applyAlignment="1">
      <alignment horizontal="left" wrapText="1" indent="3"/>
    </xf>
    <xf numFmtId="0" fontId="5" fillId="0" borderId="16" xfId="0" applyFont="1" applyBorder="1" applyAlignment="1">
      <alignment horizontal="left" wrapText="1" indent="3"/>
    </xf>
    <xf numFmtId="0" fontId="4" fillId="0" borderId="12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 indent="6"/>
    </xf>
    <xf numFmtId="0" fontId="5" fillId="0" borderId="15" xfId="0" applyFont="1" applyBorder="1" applyAlignment="1">
      <alignment horizontal="left" wrapText="1" indent="6"/>
    </xf>
    <xf numFmtId="0" fontId="5" fillId="0" borderId="16" xfId="0" applyFont="1" applyBorder="1" applyAlignment="1">
      <alignment horizontal="left" wrapText="1" indent="6"/>
    </xf>
    <xf numFmtId="0" fontId="5" fillId="0" borderId="14" xfId="0" applyFont="1" applyBorder="1" applyAlignment="1">
      <alignment horizontal="left" wrapText="1" indent="2"/>
    </xf>
    <xf numFmtId="0" fontId="5" fillId="0" borderId="13" xfId="0" applyFont="1" applyBorder="1" applyAlignment="1">
      <alignment horizontal="left" wrapText="1" indent="2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 wrapText="1" indent="1"/>
    </xf>
    <xf numFmtId="0" fontId="5" fillId="0" borderId="13" xfId="0" applyFont="1" applyBorder="1" applyAlignment="1">
      <alignment horizontal="left" wrapText="1" indent="1"/>
    </xf>
    <xf numFmtId="0" fontId="5" fillId="0" borderId="14" xfId="0" applyFont="1" applyBorder="1" applyAlignment="1">
      <alignment horizontal="left" wrapText="1" indent="3"/>
    </xf>
    <xf numFmtId="0" fontId="5" fillId="0" borderId="13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left" wrapText="1" indent="2"/>
    </xf>
    <xf numFmtId="0" fontId="7" fillId="0" borderId="13" xfId="0" applyFont="1" applyBorder="1" applyAlignment="1">
      <alignment horizontal="left" wrapText="1" indent="2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wrapText="1" indent="1"/>
    </xf>
    <xf numFmtId="0" fontId="5" fillId="0" borderId="16" xfId="0" applyFont="1" applyBorder="1" applyAlignment="1">
      <alignment horizontal="left" wrapText="1" indent="1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 vertical="top" wrapText="1"/>
    </xf>
    <xf numFmtId="49" fontId="0" fillId="0" borderId="19" xfId="0" applyNumberForma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G21"/>
    </sheetView>
  </sheetViews>
  <sheetFormatPr defaultColWidth="9.00390625" defaultRowHeight="12.75"/>
  <cols>
    <col min="2" max="2" width="11.375" style="0" customWidth="1"/>
    <col min="4" max="4" width="10.125" style="0" customWidth="1"/>
    <col min="7" max="7" width="9.625" style="0" customWidth="1"/>
  </cols>
  <sheetData>
    <row r="1" spans="2:7" ht="12.75">
      <c r="B1">
        <v>4</v>
      </c>
      <c r="D1">
        <v>2</v>
      </c>
      <c r="F1">
        <v>5</v>
      </c>
      <c r="G1" t="s">
        <v>180</v>
      </c>
    </row>
    <row r="3" ht="12.75">
      <c r="A3">
        <v>221</v>
      </c>
    </row>
    <row r="4" spans="1:7" ht="12.75">
      <c r="A4">
        <v>225</v>
      </c>
      <c r="B4">
        <v>7175.53</v>
      </c>
      <c r="G4">
        <f>B4</f>
        <v>7175.53</v>
      </c>
    </row>
    <row r="5" spans="1:7" ht="12.75">
      <c r="A5">
        <v>226</v>
      </c>
      <c r="B5">
        <v>31500</v>
      </c>
      <c r="G5">
        <f aca="true" t="shared" si="0" ref="G5:G10">B5+C5+D5+E5+F5</f>
        <v>31500</v>
      </c>
    </row>
    <row r="6" spans="1:7" ht="12.75">
      <c r="A6">
        <v>310</v>
      </c>
      <c r="G6">
        <f t="shared" si="0"/>
        <v>0</v>
      </c>
    </row>
    <row r="7" spans="1:7" ht="12.75">
      <c r="A7">
        <v>340</v>
      </c>
      <c r="B7">
        <v>910</v>
      </c>
      <c r="G7">
        <f t="shared" si="0"/>
        <v>910</v>
      </c>
    </row>
    <row r="8" spans="1:7" ht="12.75">
      <c r="A8" t="s">
        <v>177</v>
      </c>
      <c r="B8">
        <v>103691.08</v>
      </c>
      <c r="G8">
        <f t="shared" si="0"/>
        <v>103691.08</v>
      </c>
    </row>
    <row r="9" spans="1:7" ht="12.75">
      <c r="A9" t="s">
        <v>178</v>
      </c>
      <c r="B9">
        <v>1564.5</v>
      </c>
      <c r="G9">
        <f t="shared" si="0"/>
        <v>1564.5</v>
      </c>
    </row>
    <row r="10" spans="1:7" ht="12.75">
      <c r="A10" t="s">
        <v>179</v>
      </c>
      <c r="G10">
        <f t="shared" si="0"/>
        <v>0</v>
      </c>
    </row>
    <row r="11" spans="2:7" ht="12.75">
      <c r="B11">
        <f>SUM(B3:B10)</f>
        <v>144841.11</v>
      </c>
      <c r="D11">
        <f>SUM(D3:D10)</f>
        <v>0</v>
      </c>
      <c r="F11">
        <f>SUM(F3:F10)</f>
        <v>0</v>
      </c>
      <c r="G11">
        <f>SUM(G3:G10)</f>
        <v>144841.11</v>
      </c>
    </row>
    <row r="14" spans="4:6" ht="12.75">
      <c r="D14" s="50"/>
      <c r="F14" s="50"/>
    </row>
    <row r="15" spans="1:6" ht="25.5">
      <c r="A15" t="s">
        <v>188</v>
      </c>
      <c r="B15">
        <v>27500</v>
      </c>
      <c r="C15" t="s">
        <v>184</v>
      </c>
      <c r="D15" s="50" t="s">
        <v>185</v>
      </c>
      <c r="F15" s="50"/>
    </row>
    <row r="16" spans="2:6" ht="25.5">
      <c r="B16">
        <v>4000</v>
      </c>
      <c r="C16" t="s">
        <v>186</v>
      </c>
      <c r="D16" s="50" t="s">
        <v>187</v>
      </c>
      <c r="F16" s="50"/>
    </row>
    <row r="19" spans="1:4" ht="12.75">
      <c r="A19" t="s">
        <v>189</v>
      </c>
      <c r="B19">
        <v>7175.53</v>
      </c>
      <c r="C19" t="s">
        <v>190</v>
      </c>
      <c r="D19" t="s">
        <v>191</v>
      </c>
    </row>
    <row r="20" spans="1:4" ht="12.75">
      <c r="A20" t="s">
        <v>192</v>
      </c>
      <c r="B20">
        <v>910</v>
      </c>
      <c r="D20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38"/>
  <sheetViews>
    <sheetView view="pageBreakPreview" zoomScaleSheetLayoutView="100" zoomScalePageLayoutView="0" workbookViewId="0" topLeftCell="A1">
      <selection activeCell="AR15" sqref="AR15"/>
    </sheetView>
  </sheetViews>
  <sheetFormatPr defaultColWidth="0.875" defaultRowHeight="12.75"/>
  <cols>
    <col min="1" max="16384" width="0.875" style="1" customWidth="1"/>
  </cols>
  <sheetData>
    <row r="1" s="2" customFormat="1" ht="11.25" customHeight="1"/>
    <row r="2" s="2" customFormat="1" ht="11.25" customHeight="1">
      <c r="BL2" s="24"/>
    </row>
    <row r="3" spans="48:107" s="2" customFormat="1" ht="11.25" customHeight="1">
      <c r="AV3" s="51" t="s">
        <v>153</v>
      </c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</row>
    <row r="4" ht="12.75" customHeight="1">
      <c r="N4" s="2"/>
    </row>
    <row r="5" spans="64:108" ht="15">
      <c r="BL5" s="73" t="s">
        <v>17</v>
      </c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</row>
    <row r="6" spans="64:108" ht="45.75" customHeight="1">
      <c r="BL6" s="74" t="s">
        <v>157</v>
      </c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</row>
    <row r="7" spans="64:108" s="2" customFormat="1" ht="25.5" customHeight="1">
      <c r="BL7" s="75" t="s">
        <v>53</v>
      </c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</row>
    <row r="8" spans="64:108" ht="15"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C8" s="76" t="s">
        <v>181</v>
      </c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</row>
    <row r="9" spans="64:108" s="2" customFormat="1" ht="12.75" customHeight="1">
      <c r="BL9" s="83" t="s">
        <v>15</v>
      </c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17"/>
      <c r="CB9" s="17"/>
      <c r="CC9" s="80" t="s">
        <v>16</v>
      </c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</row>
    <row r="10" spans="69:103" ht="15">
      <c r="BQ10" s="3" t="s">
        <v>2</v>
      </c>
      <c r="BR10" s="60" t="s">
        <v>197</v>
      </c>
      <c r="BS10" s="60"/>
      <c r="BT10" s="60"/>
      <c r="BU10" s="60"/>
      <c r="BV10" s="1" t="s">
        <v>2</v>
      </c>
      <c r="BY10" s="60" t="s">
        <v>198</v>
      </c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72">
        <v>201</v>
      </c>
      <c r="CR10" s="72"/>
      <c r="CS10" s="72"/>
      <c r="CT10" s="72"/>
      <c r="CU10" s="72"/>
      <c r="CV10" s="60" t="s">
        <v>182</v>
      </c>
      <c r="CW10" s="60"/>
      <c r="CX10" s="60"/>
      <c r="CY10" s="1" t="s">
        <v>3</v>
      </c>
    </row>
    <row r="11" ht="12.75" customHeight="1"/>
    <row r="12" spans="71:103" ht="12.75" customHeight="1">
      <c r="BS12" s="3"/>
      <c r="BT12" s="15"/>
      <c r="BU12" s="15"/>
      <c r="BV12" s="15"/>
      <c r="BW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4"/>
      <c r="CT12" s="14"/>
      <c r="CU12" s="14"/>
      <c r="CV12" s="14"/>
      <c r="CW12" s="20"/>
      <c r="CX12" s="20"/>
      <c r="CY12" s="20"/>
    </row>
    <row r="13" spans="1:108" ht="15" customHeight="1">
      <c r="A13" s="84" t="s">
        <v>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</row>
    <row r="14" spans="43:70" s="4" customFormat="1" ht="14.25">
      <c r="AQ14" s="6" t="s">
        <v>54</v>
      </c>
      <c r="AR14" s="59" t="s">
        <v>200</v>
      </c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82">
        <v>20</v>
      </c>
      <c r="BK14" s="82"/>
      <c r="BL14" s="82"/>
      <c r="BM14" s="82"/>
      <c r="BN14" s="85" t="s">
        <v>183</v>
      </c>
      <c r="BO14" s="85"/>
      <c r="BP14" s="85"/>
      <c r="BQ14" s="85"/>
      <c r="BR14" s="4" t="s">
        <v>5</v>
      </c>
    </row>
    <row r="15" spans="43:69" s="4" customFormat="1" ht="12.75" customHeight="1">
      <c r="AQ15" s="6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3"/>
      <c r="BK15" s="23"/>
      <c r="BL15" s="23"/>
      <c r="BM15" s="23"/>
      <c r="BN15" s="26"/>
      <c r="BO15" s="26"/>
      <c r="BP15" s="26"/>
      <c r="BQ15" s="26"/>
    </row>
    <row r="16" spans="93:108" s="2" customFormat="1" ht="12">
      <c r="CO16" s="81" t="s">
        <v>18</v>
      </c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</row>
    <row r="17" spans="78:108" s="10" customFormat="1" ht="12.75">
      <c r="BZ17" s="17" t="s">
        <v>55</v>
      </c>
      <c r="CA17" s="2"/>
      <c r="CO17" s="52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4"/>
    </row>
    <row r="18" spans="77:108" s="10" customFormat="1" ht="12.75">
      <c r="BY18" s="27"/>
      <c r="BZ18" s="17" t="s">
        <v>19</v>
      </c>
      <c r="CA18" s="2"/>
      <c r="CO18" s="52" t="s">
        <v>199</v>
      </c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4"/>
    </row>
    <row r="19" spans="1:108" s="10" customFormat="1" ht="62.25" customHeight="1">
      <c r="A19" s="10" t="s">
        <v>56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30"/>
      <c r="W19" s="30"/>
      <c r="X19" s="30"/>
      <c r="Y19" s="30"/>
      <c r="Z19" s="31"/>
      <c r="AA19" s="31"/>
      <c r="AB19" s="31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70" t="s">
        <v>171</v>
      </c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Y19" s="27"/>
      <c r="BZ19" s="17"/>
      <c r="CA19" s="2"/>
      <c r="CO19" s="52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4"/>
    </row>
    <row r="20" spans="44:108" s="10" customFormat="1" ht="12.75" customHeight="1"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Y20" s="27"/>
      <c r="BZ20" s="17"/>
      <c r="CA20" s="2"/>
      <c r="CO20" s="52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4"/>
    </row>
    <row r="21" spans="1:108" s="10" customFormat="1" ht="61.5" customHeight="1">
      <c r="A21" s="69" t="s">
        <v>58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Y21" s="27"/>
      <c r="CA21" s="2"/>
      <c r="CO21" s="52" t="s">
        <v>154</v>
      </c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4"/>
    </row>
    <row r="22" spans="44:108" s="10" customFormat="1" ht="9.75" customHeight="1"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Y22" s="27"/>
      <c r="BZ22" s="17"/>
      <c r="CA22" s="2"/>
      <c r="CO22" s="55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7"/>
    </row>
    <row r="23" spans="1:108" s="10" customFormat="1" ht="51" customHeight="1">
      <c r="A23" s="69" t="s">
        <v>59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35"/>
      <c r="AR23" s="58" t="s">
        <v>172</v>
      </c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35"/>
      <c r="BU23" s="35"/>
      <c r="BV23" s="35"/>
      <c r="BW23" s="35"/>
      <c r="BX23" s="35"/>
      <c r="BY23" s="35"/>
      <c r="BZ23" s="36" t="s">
        <v>20</v>
      </c>
      <c r="CA23" s="36"/>
      <c r="CB23" s="35"/>
      <c r="CC23" s="35"/>
      <c r="CD23" s="35"/>
      <c r="CE23" s="35"/>
      <c r="CF23" s="35"/>
      <c r="CG23" s="35"/>
      <c r="CH23" s="35"/>
      <c r="CO23" s="52" t="s">
        <v>175</v>
      </c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4"/>
    </row>
    <row r="24" spans="1:108" s="10" customFormat="1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5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35"/>
      <c r="BU24" s="35"/>
      <c r="BV24" s="35"/>
      <c r="BW24" s="35"/>
      <c r="BX24" s="35"/>
      <c r="BY24" s="35"/>
      <c r="BZ24" s="36"/>
      <c r="CA24" s="36"/>
      <c r="CB24" s="35"/>
      <c r="CC24" s="35"/>
      <c r="CD24" s="35"/>
      <c r="CE24" s="35"/>
      <c r="CF24" s="35"/>
      <c r="CG24" s="35"/>
      <c r="CH24" s="35"/>
      <c r="CO24" s="52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4"/>
    </row>
    <row r="25" spans="1:108" s="10" customFormat="1" ht="12.75">
      <c r="A25" s="10" t="s">
        <v>60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5"/>
      <c r="AR25" s="53" t="s">
        <v>173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35"/>
      <c r="BU25" s="35"/>
      <c r="BV25" s="35"/>
      <c r="BW25" s="35"/>
      <c r="BX25" s="35"/>
      <c r="BY25" s="35"/>
      <c r="BZ25" s="36"/>
      <c r="CA25" s="36"/>
      <c r="CB25" s="35"/>
      <c r="CC25" s="35"/>
      <c r="CD25" s="35"/>
      <c r="CE25" s="35"/>
      <c r="CF25" s="35"/>
      <c r="CG25" s="35"/>
      <c r="CH25" s="35"/>
      <c r="CO25" s="52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4"/>
    </row>
    <row r="26" spans="1:108" s="10" customFormat="1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5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5"/>
      <c r="BU26" s="35"/>
      <c r="BV26" s="35"/>
      <c r="BW26" s="35"/>
      <c r="BX26" s="35"/>
      <c r="BY26" s="35"/>
      <c r="BZ26" s="36"/>
      <c r="CA26" s="36"/>
      <c r="CB26" s="35"/>
      <c r="CC26" s="35"/>
      <c r="CD26" s="35"/>
      <c r="CE26" s="35"/>
      <c r="CF26" s="35"/>
      <c r="CG26" s="35"/>
      <c r="CH26" s="35"/>
      <c r="CO26" s="52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4"/>
    </row>
    <row r="27" spans="1:108" s="10" customFormat="1" ht="12.75">
      <c r="A27" s="10" t="s">
        <v>61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5"/>
      <c r="AR27" s="56" t="s">
        <v>169</v>
      </c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35"/>
      <c r="BU27" s="35"/>
      <c r="BV27" s="35"/>
      <c r="BW27" s="35"/>
      <c r="BX27" s="35"/>
      <c r="BY27" s="35"/>
      <c r="BZ27" s="36"/>
      <c r="CA27" s="36"/>
      <c r="CB27" s="35"/>
      <c r="CC27" s="35"/>
      <c r="CD27" s="35"/>
      <c r="CE27" s="35"/>
      <c r="CF27" s="35"/>
      <c r="CG27" s="35"/>
      <c r="CH27" s="35"/>
      <c r="CO27" s="52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4"/>
    </row>
    <row r="28" spans="44:108" s="27" customFormat="1" ht="12.75"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CA28" s="17"/>
      <c r="CO28" s="77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9"/>
    </row>
    <row r="29" spans="1:108" s="33" customFormat="1" ht="12.75">
      <c r="A29" s="32" t="s">
        <v>22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BW29" s="32"/>
      <c r="BY29" s="32"/>
      <c r="BZ29" s="16" t="s">
        <v>21</v>
      </c>
      <c r="CA29" s="16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O29" s="65" t="s">
        <v>57</v>
      </c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7"/>
    </row>
    <row r="31" spans="1:108" s="4" customFormat="1" ht="14.25">
      <c r="A31" s="63" t="s">
        <v>149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</row>
    <row r="32" spans="1:108" s="4" customFormat="1" ht="12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</row>
    <row r="33" spans="1:108" ht="28.5" customHeight="1">
      <c r="A33" s="68" t="s">
        <v>141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</row>
    <row r="34" spans="1:108" ht="126.75" customHeight="1">
      <c r="A34" s="61" t="s">
        <v>151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</row>
    <row r="35" spans="1:108" ht="39.75" customHeight="1">
      <c r="A35" s="68" t="s">
        <v>142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</row>
    <row r="36" spans="1:108" ht="75.75" customHeight="1">
      <c r="A36" s="61" t="s">
        <v>152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</row>
    <row r="37" spans="1:108" ht="23.25" customHeight="1">
      <c r="A37" s="7" t="s">
        <v>137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</row>
    <row r="38" spans="1:108" ht="79.5" customHeight="1">
      <c r="A38" s="61" t="s">
        <v>150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</row>
    <row r="39" ht="3" customHeight="1"/>
  </sheetData>
  <sheetProtection/>
  <mergeCells count="46">
    <mergeCell ref="A35:DD35"/>
    <mergeCell ref="CO28:DD28"/>
    <mergeCell ref="CC9:DD9"/>
    <mergeCell ref="CO16:DD16"/>
    <mergeCell ref="BJ14:BM14"/>
    <mergeCell ref="CO17:DD17"/>
    <mergeCell ref="BL9:BZ9"/>
    <mergeCell ref="A13:DD13"/>
    <mergeCell ref="BN14:BQ14"/>
    <mergeCell ref="BY10:CP10"/>
    <mergeCell ref="CO18:DD18"/>
    <mergeCell ref="CQ10:CU10"/>
    <mergeCell ref="CV10:CX10"/>
    <mergeCell ref="BL5:DD5"/>
    <mergeCell ref="BL6:DD6"/>
    <mergeCell ref="BL7:DD7"/>
    <mergeCell ref="CC8:DD8"/>
    <mergeCell ref="BL8:BZ8"/>
    <mergeCell ref="A23:AO23"/>
    <mergeCell ref="CO23:DD23"/>
    <mergeCell ref="AR19:BS19"/>
    <mergeCell ref="AR20:BS20"/>
    <mergeCell ref="AR21:BS21"/>
    <mergeCell ref="AR22:BS22"/>
    <mergeCell ref="A21:AO21"/>
    <mergeCell ref="CO21:DD21"/>
    <mergeCell ref="A38:DD38"/>
    <mergeCell ref="A36:DD36"/>
    <mergeCell ref="AR24:BS24"/>
    <mergeCell ref="A31:DD31"/>
    <mergeCell ref="CO29:DD29"/>
    <mergeCell ref="AR27:BS27"/>
    <mergeCell ref="CO27:DD27"/>
    <mergeCell ref="AR25:BS25"/>
    <mergeCell ref="A33:DD33"/>
    <mergeCell ref="A34:DD34"/>
    <mergeCell ref="AV3:DC3"/>
    <mergeCell ref="CO24:DD24"/>
    <mergeCell ref="CO25:DD25"/>
    <mergeCell ref="CO26:DD26"/>
    <mergeCell ref="CO22:DD22"/>
    <mergeCell ref="AR23:BS23"/>
    <mergeCell ref="AR14:BI14"/>
    <mergeCell ref="CO19:DD19"/>
    <mergeCell ref="CO20:DD20"/>
    <mergeCell ref="BR10:BU10"/>
  </mergeCells>
  <printOptions/>
  <pageMargins left="0.7874015748031497" right="0.31496062992125984" top="0.5905511811023623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93"/>
  <sheetViews>
    <sheetView view="pageBreakPreview" zoomScaleSheetLayoutView="100" zoomScalePageLayoutView="0" workbookViewId="0" topLeftCell="A67">
      <selection activeCell="BU18" sqref="BU18:DD19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64" t="s">
        <v>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</row>
    <row r="3" ht="9.75" customHeight="1"/>
    <row r="4" spans="1:108" ht="15" customHeight="1">
      <c r="A4" s="116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8"/>
      <c r="BU4" s="116" t="s">
        <v>6</v>
      </c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8"/>
    </row>
    <row r="5" spans="1:108" s="38" customFormat="1" ht="15">
      <c r="A5" s="113" t="s">
        <v>62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5"/>
      <c r="BU5" s="113">
        <v>1</v>
      </c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5"/>
    </row>
    <row r="6" spans="1:108" s="4" customFormat="1" ht="14.25">
      <c r="A6" s="40"/>
      <c r="B6" s="111" t="s">
        <v>7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2"/>
      <c r="BU6" s="105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7"/>
    </row>
    <row r="7" spans="1:108" ht="12.75" customHeight="1">
      <c r="A7" s="39"/>
      <c r="B7" s="103" t="s">
        <v>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4"/>
      <c r="BU7" s="108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10"/>
    </row>
    <row r="8" spans="1:108" ht="26.25" customHeight="1">
      <c r="A8" s="45"/>
      <c r="B8" s="91" t="s">
        <v>143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2"/>
      <c r="BU8" s="93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5"/>
    </row>
    <row r="9" spans="1:108" ht="12.75" customHeight="1">
      <c r="A9" s="46"/>
      <c r="B9" s="100" t="s">
        <v>8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1"/>
      <c r="BU9" s="96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8"/>
    </row>
    <row r="10" spans="1:108" ht="26.25" customHeight="1">
      <c r="A10" s="47"/>
      <c r="B10" s="86" t="s">
        <v>63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7"/>
      <c r="BU10" s="88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90"/>
    </row>
    <row r="11" spans="1:108" ht="26.25" customHeight="1">
      <c r="A11" s="47"/>
      <c r="B11" s="86" t="s">
        <v>64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7"/>
      <c r="BU11" s="88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90"/>
    </row>
    <row r="12" spans="1:108" ht="26.25" customHeight="1">
      <c r="A12" s="47"/>
      <c r="B12" s="86" t="s">
        <v>135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7"/>
      <c r="BU12" s="88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90"/>
    </row>
    <row r="13" spans="1:108" s="10" customFormat="1" ht="12.75">
      <c r="A13" s="47"/>
      <c r="B13" s="86" t="s">
        <v>144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7"/>
      <c r="BU13" s="88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90"/>
    </row>
    <row r="14" spans="1:108" ht="26.25" customHeight="1">
      <c r="A14" s="45"/>
      <c r="B14" s="91" t="s">
        <v>145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2"/>
      <c r="BU14" s="93">
        <v>6853517.12</v>
      </c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5"/>
    </row>
    <row r="15" spans="1:108" ht="12.75" customHeight="1">
      <c r="A15" s="119" t="s">
        <v>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1"/>
      <c r="BU15" s="96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8"/>
    </row>
    <row r="16" spans="1:108" s="10" customFormat="1" ht="12.75">
      <c r="A16" s="47"/>
      <c r="B16" s="86" t="s">
        <v>33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7"/>
      <c r="BU16" s="88">
        <v>6853517.12</v>
      </c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90"/>
    </row>
    <row r="17" spans="1:108" s="10" customFormat="1" ht="12.75">
      <c r="A17" s="47"/>
      <c r="B17" s="86" t="s">
        <v>34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7"/>
      <c r="BU17" s="88">
        <v>189843.89</v>
      </c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90"/>
    </row>
    <row r="18" spans="1:108" s="4" customFormat="1" ht="14.25">
      <c r="A18" s="40"/>
      <c r="B18" s="111" t="s">
        <v>23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2"/>
      <c r="BU18" s="105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7"/>
    </row>
    <row r="19" spans="1:108" ht="12.75" customHeight="1">
      <c r="A19" s="39"/>
      <c r="B19" s="103" t="s">
        <v>1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4"/>
      <c r="BU19" s="108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10"/>
    </row>
    <row r="20" spans="1:108" s="10" customFormat="1" ht="26.25" customHeight="1">
      <c r="A20" s="45"/>
      <c r="B20" s="91" t="s">
        <v>65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2"/>
      <c r="BU20" s="93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5"/>
    </row>
    <row r="21" spans="1:108" s="10" customFormat="1" ht="12.75" customHeight="1">
      <c r="A21" s="99" t="s">
        <v>8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1"/>
      <c r="BU21" s="96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8"/>
    </row>
    <row r="22" spans="1:108" s="10" customFormat="1" ht="12.75">
      <c r="A22" s="47"/>
      <c r="B22" s="86" t="s">
        <v>66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7"/>
      <c r="BU22" s="88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90"/>
    </row>
    <row r="23" spans="1:108" s="10" customFormat="1" ht="12.75">
      <c r="A23" s="47"/>
      <c r="B23" s="86" t="s">
        <v>67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7"/>
      <c r="BU23" s="88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90"/>
    </row>
    <row r="24" spans="1:108" s="10" customFormat="1" ht="12.75">
      <c r="A24" s="47"/>
      <c r="B24" s="86" t="s">
        <v>68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7"/>
      <c r="BU24" s="88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90"/>
    </row>
    <row r="25" spans="1:108" s="10" customFormat="1" ht="12.75">
      <c r="A25" s="47"/>
      <c r="B25" s="86" t="s">
        <v>69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7"/>
      <c r="BU25" s="88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90"/>
    </row>
    <row r="26" spans="1:108" s="10" customFormat="1" ht="12.75">
      <c r="A26" s="47"/>
      <c r="B26" s="86" t="s">
        <v>70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7"/>
      <c r="BU26" s="88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90"/>
    </row>
    <row r="27" spans="1:108" s="10" customFormat="1" ht="12.75">
      <c r="A27" s="47"/>
      <c r="B27" s="86" t="s">
        <v>71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7"/>
      <c r="BU27" s="88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90"/>
    </row>
    <row r="28" spans="1:108" s="10" customFormat="1" ht="12.75">
      <c r="A28" s="47"/>
      <c r="B28" s="86" t="s">
        <v>72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7"/>
      <c r="BU28" s="88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90"/>
    </row>
    <row r="29" spans="1:108" s="10" customFormat="1" ht="12.75">
      <c r="A29" s="47"/>
      <c r="B29" s="86" t="s">
        <v>73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7"/>
      <c r="BU29" s="88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90"/>
    </row>
    <row r="30" spans="1:108" s="10" customFormat="1" ht="26.25" customHeight="1">
      <c r="A30" s="45"/>
      <c r="B30" s="91" t="s">
        <v>74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2"/>
      <c r="BU30" s="93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5"/>
    </row>
    <row r="31" spans="1:108" s="10" customFormat="1" ht="12.75" customHeight="1">
      <c r="A31" s="99" t="s">
        <v>8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1"/>
      <c r="BU31" s="96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8"/>
    </row>
    <row r="32" spans="1:108" s="10" customFormat="1" ht="12.75">
      <c r="A32" s="47"/>
      <c r="B32" s="86" t="s">
        <v>9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7"/>
      <c r="BU32" s="88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90"/>
    </row>
    <row r="33" spans="1:108" s="10" customFormat="1" ht="12.75">
      <c r="A33" s="47"/>
      <c r="B33" s="86" t="s">
        <v>10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7"/>
      <c r="BU33" s="88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90"/>
    </row>
    <row r="34" spans="1:108" s="10" customFormat="1" ht="12.75">
      <c r="A34" s="47"/>
      <c r="B34" s="86" t="s">
        <v>11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7"/>
      <c r="BU34" s="88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90"/>
    </row>
    <row r="35" spans="1:108" s="10" customFormat="1" ht="12.75">
      <c r="A35" s="47"/>
      <c r="B35" s="86" t="s">
        <v>12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7"/>
      <c r="BU35" s="88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90"/>
    </row>
    <row r="36" spans="1:108" s="10" customFormat="1" ht="12.75">
      <c r="A36" s="47"/>
      <c r="B36" s="86" t="s">
        <v>13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7"/>
      <c r="BU36" s="88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90"/>
    </row>
    <row r="37" spans="1:108" s="10" customFormat="1" ht="12.75">
      <c r="A37" s="47"/>
      <c r="B37" s="86" t="s">
        <v>14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7"/>
      <c r="BU37" s="88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90"/>
    </row>
    <row r="38" spans="1:108" s="10" customFormat="1" ht="12.75">
      <c r="A38" s="47"/>
      <c r="B38" s="86" t="s">
        <v>138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7"/>
      <c r="BU38" s="88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90"/>
    </row>
    <row r="39" spans="1:108" s="10" customFormat="1" ht="12.75">
      <c r="A39" s="47"/>
      <c r="B39" s="86" t="s">
        <v>75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7"/>
      <c r="BU39" s="88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90"/>
    </row>
    <row r="40" spans="1:108" s="4" customFormat="1" ht="14.25">
      <c r="A40" s="40"/>
      <c r="B40" s="111" t="s">
        <v>24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2"/>
      <c r="BU40" s="105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7"/>
    </row>
    <row r="41" spans="1:108" ht="12.75" customHeight="1">
      <c r="A41" s="102" t="s">
        <v>1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4"/>
      <c r="BU41" s="108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10"/>
    </row>
    <row r="42" spans="1:108" s="10" customFormat="1" ht="26.25" customHeight="1">
      <c r="A42" s="45"/>
      <c r="B42" s="91" t="s">
        <v>148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2"/>
      <c r="BU42" s="93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5"/>
    </row>
    <row r="43" spans="1:108" s="10" customFormat="1" ht="12.75">
      <c r="A43" s="99" t="s">
        <v>8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1"/>
      <c r="BU43" s="96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8"/>
    </row>
    <row r="44" spans="1:108" s="10" customFormat="1" ht="12.75">
      <c r="A44" s="47"/>
      <c r="B44" s="86" t="s">
        <v>76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7"/>
      <c r="BU44" s="88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90"/>
    </row>
    <row r="45" spans="1:108" s="10" customFormat="1" ht="12.75">
      <c r="A45" s="47"/>
      <c r="B45" s="86" t="s">
        <v>77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7"/>
      <c r="BU45" s="88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90"/>
    </row>
    <row r="46" spans="1:108" s="10" customFormat="1" ht="12.75">
      <c r="A46" s="47"/>
      <c r="B46" s="86" t="s">
        <v>78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7"/>
      <c r="BU46" s="88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90"/>
    </row>
    <row r="47" spans="1:108" s="10" customFormat="1" ht="12.75">
      <c r="A47" s="47"/>
      <c r="B47" s="86" t="s">
        <v>79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7"/>
      <c r="BU47" s="88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90"/>
    </row>
    <row r="48" spans="1:108" s="10" customFormat="1" ht="12.75">
      <c r="A48" s="47"/>
      <c r="B48" s="86" t="s">
        <v>80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7"/>
      <c r="BU48" s="88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90"/>
    </row>
    <row r="49" spans="1:108" s="10" customFormat="1" ht="12.75">
      <c r="A49" s="47"/>
      <c r="B49" s="86" t="s">
        <v>81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7"/>
      <c r="BU49" s="88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90"/>
    </row>
    <row r="50" spans="1:108" s="10" customFormat="1" ht="12.75">
      <c r="A50" s="47"/>
      <c r="B50" s="86" t="s">
        <v>82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7"/>
      <c r="BU50" s="88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90"/>
    </row>
    <row r="51" spans="1:108" s="10" customFormat="1" ht="12.75">
      <c r="A51" s="47"/>
      <c r="B51" s="86" t="s">
        <v>83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7"/>
      <c r="BU51" s="88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90"/>
    </row>
    <row r="52" spans="1:108" s="10" customFormat="1" ht="12.75">
      <c r="A52" s="47"/>
      <c r="B52" s="86" t="s">
        <v>84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7"/>
      <c r="BU52" s="88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90"/>
    </row>
    <row r="53" spans="1:108" s="10" customFormat="1" ht="12.75">
      <c r="A53" s="47"/>
      <c r="B53" s="86" t="s">
        <v>85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7"/>
      <c r="BU53" s="88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90"/>
    </row>
    <row r="54" spans="1:108" s="10" customFormat="1" ht="12.75">
      <c r="A54" s="47"/>
      <c r="B54" s="86" t="s">
        <v>86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7"/>
      <c r="BU54" s="88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90"/>
    </row>
    <row r="55" spans="1:108" s="10" customFormat="1" ht="26.25" customHeight="1">
      <c r="A55" s="45"/>
      <c r="B55" s="91" t="s">
        <v>87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2"/>
      <c r="BU55" s="93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5"/>
    </row>
    <row r="56" spans="1:108" s="10" customFormat="1" ht="12.75">
      <c r="A56" s="99" t="s">
        <v>8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1"/>
      <c r="BU56" s="96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8"/>
    </row>
    <row r="57" spans="1:108" s="10" customFormat="1" ht="12.75">
      <c r="A57" s="47"/>
      <c r="B57" s="86" t="s">
        <v>88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7"/>
      <c r="BU57" s="88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90"/>
    </row>
    <row r="58" spans="1:108" s="10" customFormat="1" ht="12.75">
      <c r="A58" s="47"/>
      <c r="B58" s="86" t="s">
        <v>89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7"/>
      <c r="BU58" s="88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90"/>
    </row>
    <row r="59" spans="1:108" s="10" customFormat="1" ht="12.75">
      <c r="A59" s="47"/>
      <c r="B59" s="86" t="s">
        <v>90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7"/>
      <c r="BU59" s="88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90"/>
    </row>
    <row r="60" spans="1:108" s="10" customFormat="1" ht="12.75">
      <c r="A60" s="47"/>
      <c r="B60" s="86" t="s">
        <v>91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7"/>
      <c r="BU60" s="88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90"/>
    </row>
    <row r="61" spans="1:108" s="10" customFormat="1" ht="12.75">
      <c r="A61" s="47"/>
      <c r="B61" s="86" t="s">
        <v>92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7"/>
      <c r="BU61" s="88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90"/>
    </row>
    <row r="62" spans="1:108" s="10" customFormat="1" ht="12.75">
      <c r="A62" s="47"/>
      <c r="B62" s="86" t="s">
        <v>93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7"/>
      <c r="BU62" s="88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90"/>
    </row>
    <row r="63" spans="1:108" s="10" customFormat="1" ht="12.75">
      <c r="A63" s="47"/>
      <c r="B63" s="86" t="s">
        <v>94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7"/>
      <c r="BU63" s="88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90"/>
    </row>
    <row r="64" spans="1:108" s="10" customFormat="1" ht="12.75">
      <c r="A64" s="47"/>
      <c r="B64" s="86" t="s">
        <v>95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7"/>
      <c r="BU64" s="88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90"/>
    </row>
    <row r="65" spans="1:108" s="10" customFormat="1" ht="12.75">
      <c r="A65" s="47"/>
      <c r="B65" s="86" t="s">
        <v>96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7"/>
      <c r="BU65" s="88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90"/>
    </row>
    <row r="66" spans="1:108" s="10" customFormat="1" ht="12.75">
      <c r="A66" s="47"/>
      <c r="B66" s="86" t="s">
        <v>97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7"/>
      <c r="BU66" s="88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90"/>
    </row>
    <row r="67" spans="1:108" s="10" customFormat="1" ht="12.75">
      <c r="A67" s="47"/>
      <c r="B67" s="86" t="s">
        <v>98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7"/>
      <c r="BU67" s="88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90"/>
    </row>
    <row r="68" spans="1:108" s="10" customFormat="1" ht="26.25" customHeight="1">
      <c r="A68" s="45"/>
      <c r="B68" s="91" t="s">
        <v>99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2"/>
      <c r="BU68" s="93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5"/>
    </row>
    <row r="69" spans="1:108" s="10" customFormat="1" ht="12.75">
      <c r="A69" s="99" t="s">
        <v>8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1"/>
      <c r="BU69" s="96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8"/>
    </row>
    <row r="70" spans="1:108" s="10" customFormat="1" ht="12.75">
      <c r="A70" s="47"/>
      <c r="B70" s="86" t="s">
        <v>100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7"/>
      <c r="BU70" s="88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90"/>
    </row>
    <row r="71" spans="1:108" s="10" customFormat="1" ht="12.75">
      <c r="A71" s="47"/>
      <c r="B71" s="86" t="s">
        <v>101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7"/>
      <c r="BU71" s="88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90"/>
    </row>
    <row r="72" spans="1:108" s="10" customFormat="1" ht="12.75">
      <c r="A72" s="47"/>
      <c r="B72" s="86" t="s">
        <v>102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7"/>
      <c r="BU72" s="88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90"/>
    </row>
    <row r="73" spans="1:108" s="10" customFormat="1" ht="12.75">
      <c r="A73" s="47"/>
      <c r="B73" s="86" t="s">
        <v>103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7"/>
      <c r="BU73" s="88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90"/>
    </row>
    <row r="74" spans="1:108" s="10" customFormat="1" ht="12.75">
      <c r="A74" s="47"/>
      <c r="B74" s="86" t="s">
        <v>104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7"/>
      <c r="BU74" s="88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90"/>
    </row>
    <row r="75" spans="1:108" s="10" customFormat="1" ht="12.75">
      <c r="A75" s="47"/>
      <c r="B75" s="86" t="s">
        <v>105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7"/>
      <c r="BU75" s="88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90"/>
    </row>
    <row r="76" spans="1:108" s="10" customFormat="1" ht="12.75">
      <c r="A76" s="47"/>
      <c r="B76" s="86" t="s">
        <v>106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7"/>
      <c r="BU76" s="88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90"/>
    </row>
    <row r="77" spans="1:108" s="10" customFormat="1" ht="12.75">
      <c r="A77" s="47"/>
      <c r="B77" s="86" t="s">
        <v>107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7"/>
      <c r="BU77" s="88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90"/>
    </row>
    <row r="78" spans="1:108" s="10" customFormat="1" ht="12.75">
      <c r="A78" s="47"/>
      <c r="B78" s="86" t="s">
        <v>108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7"/>
      <c r="BU78" s="88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90"/>
    </row>
    <row r="79" spans="1:108" s="10" customFormat="1" ht="12.75">
      <c r="A79" s="47"/>
      <c r="B79" s="86" t="s">
        <v>109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7"/>
      <c r="BU79" s="88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90"/>
    </row>
    <row r="80" spans="1:108" s="10" customFormat="1" ht="12.75">
      <c r="A80" s="47"/>
      <c r="B80" s="86" t="s">
        <v>110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7"/>
      <c r="BU80" s="88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90"/>
    </row>
    <row r="81" spans="1:108" s="10" customFormat="1" ht="38.25" customHeight="1">
      <c r="A81" s="45"/>
      <c r="B81" s="91" t="s">
        <v>111</v>
      </c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2"/>
      <c r="BU81" s="93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5"/>
    </row>
    <row r="82" spans="1:108" s="10" customFormat="1" ht="12" customHeight="1">
      <c r="A82" s="99" t="s">
        <v>8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1"/>
      <c r="BU82" s="96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8"/>
    </row>
    <row r="83" spans="1:108" s="10" customFormat="1" ht="12.75">
      <c r="A83" s="47"/>
      <c r="B83" s="86" t="s">
        <v>112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7"/>
      <c r="BU83" s="88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90"/>
    </row>
    <row r="84" spans="1:108" s="10" customFormat="1" ht="12.75">
      <c r="A84" s="47"/>
      <c r="B84" s="86" t="s">
        <v>113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7"/>
      <c r="BU84" s="88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90"/>
    </row>
    <row r="85" spans="1:108" s="10" customFormat="1" ht="12.75">
      <c r="A85" s="47"/>
      <c r="B85" s="86" t="s">
        <v>139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7"/>
      <c r="BU85" s="88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90"/>
    </row>
    <row r="86" spans="1:108" s="10" customFormat="1" ht="12.75">
      <c r="A86" s="47"/>
      <c r="B86" s="86" t="s">
        <v>114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7"/>
      <c r="BU86" s="88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90"/>
    </row>
    <row r="87" spans="1:108" s="10" customFormat="1" ht="12.75">
      <c r="A87" s="47"/>
      <c r="B87" s="86" t="s">
        <v>116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7"/>
      <c r="BU87" s="88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90"/>
    </row>
    <row r="88" spans="1:108" s="10" customFormat="1" ht="12.75">
      <c r="A88" s="47"/>
      <c r="B88" s="86" t="s">
        <v>115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7"/>
      <c r="BU88" s="88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90"/>
    </row>
    <row r="89" spans="1:108" s="10" customFormat="1" ht="12.75">
      <c r="A89" s="47"/>
      <c r="B89" s="86" t="s">
        <v>117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7"/>
      <c r="BU89" s="88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90"/>
    </row>
    <row r="90" spans="1:108" s="10" customFormat="1" ht="12.75">
      <c r="A90" s="47"/>
      <c r="B90" s="86" t="s">
        <v>121</v>
      </c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7"/>
      <c r="BU90" s="88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90"/>
    </row>
    <row r="91" spans="1:108" s="10" customFormat="1" ht="12.75">
      <c r="A91" s="47"/>
      <c r="B91" s="86" t="s">
        <v>120</v>
      </c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7"/>
      <c r="BU91" s="88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90"/>
    </row>
    <row r="92" spans="1:108" s="10" customFormat="1" ht="12.75">
      <c r="A92" s="47"/>
      <c r="B92" s="86" t="s">
        <v>119</v>
      </c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7"/>
      <c r="BU92" s="88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90"/>
    </row>
    <row r="93" spans="1:108" s="10" customFormat="1" ht="12.75">
      <c r="A93" s="47"/>
      <c r="B93" s="86" t="s">
        <v>118</v>
      </c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7"/>
      <c r="BU93" s="88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90"/>
    </row>
  </sheetData>
  <sheetProtection/>
  <mergeCells count="170">
    <mergeCell ref="B93:BT93"/>
    <mergeCell ref="BU93:DD93"/>
    <mergeCell ref="A15:BT15"/>
    <mergeCell ref="B91:BT91"/>
    <mergeCell ref="BU91:DD91"/>
    <mergeCell ref="B92:BT92"/>
    <mergeCell ref="BU92:DD92"/>
    <mergeCell ref="B89:BT89"/>
    <mergeCell ref="BU89:DD89"/>
    <mergeCell ref="B90:BT90"/>
    <mergeCell ref="B86:BT86"/>
    <mergeCell ref="BU86:DD86"/>
    <mergeCell ref="BU90:DD90"/>
    <mergeCell ref="B87:BT87"/>
    <mergeCell ref="BU87:DD87"/>
    <mergeCell ref="B88:BT88"/>
    <mergeCell ref="BU88:DD88"/>
    <mergeCell ref="B85:BT85"/>
    <mergeCell ref="BU85:DD85"/>
    <mergeCell ref="B84:BT84"/>
    <mergeCell ref="BU84:DD84"/>
    <mergeCell ref="B6:BT6"/>
    <mergeCell ref="A4:BT4"/>
    <mergeCell ref="BU6:DD7"/>
    <mergeCell ref="B81:BT81"/>
    <mergeCell ref="BU81:DD82"/>
    <mergeCell ref="A82:BT82"/>
    <mergeCell ref="A2:DD2"/>
    <mergeCell ref="B7:BT7"/>
    <mergeCell ref="B8:BT8"/>
    <mergeCell ref="B10:BT10"/>
    <mergeCell ref="A5:BT5"/>
    <mergeCell ref="BU5:DD5"/>
    <mergeCell ref="BU4:DD4"/>
    <mergeCell ref="BU10:DD10"/>
    <mergeCell ref="B9:BT9"/>
    <mergeCell ref="BU8:DD9"/>
    <mergeCell ref="B12:BT12"/>
    <mergeCell ref="BU12:DD12"/>
    <mergeCell ref="B11:BT11"/>
    <mergeCell ref="BU11:DD11"/>
    <mergeCell ref="B13:BT13"/>
    <mergeCell ref="BU13:DD13"/>
    <mergeCell ref="BU14:DD15"/>
    <mergeCell ref="BU18:DD19"/>
    <mergeCell ref="B14:BT14"/>
    <mergeCell ref="B19:BT19"/>
    <mergeCell ref="BU20:DD21"/>
    <mergeCell ref="A21:BT21"/>
    <mergeCell ref="B17:BT17"/>
    <mergeCell ref="BU17:DD17"/>
    <mergeCell ref="B16:BT16"/>
    <mergeCell ref="BU16:DD16"/>
    <mergeCell ref="BU30:DD31"/>
    <mergeCell ref="B25:BT25"/>
    <mergeCell ref="B20:BT20"/>
    <mergeCell ref="B18:BT18"/>
    <mergeCell ref="BU25:DD25"/>
    <mergeCell ref="B55:BT55"/>
    <mergeCell ref="B26:BT26"/>
    <mergeCell ref="BU26:DD26"/>
    <mergeCell ref="B27:BT27"/>
    <mergeCell ref="BU27:DD27"/>
    <mergeCell ref="BU32:DD32"/>
    <mergeCell ref="BU37:DD37"/>
    <mergeCell ref="B49:BT49"/>
    <mergeCell ref="A31:BT31"/>
    <mergeCell ref="B37:BT37"/>
    <mergeCell ref="A56:BT56"/>
    <mergeCell ref="BU55:DD56"/>
    <mergeCell ref="B36:BT36"/>
    <mergeCell ref="BU36:DD36"/>
    <mergeCell ref="BU33:DD33"/>
    <mergeCell ref="B22:BT22"/>
    <mergeCell ref="BU22:DD22"/>
    <mergeCell ref="B23:BT23"/>
    <mergeCell ref="BU23:DD23"/>
    <mergeCell ref="B24:BT24"/>
    <mergeCell ref="BU24:DD24"/>
    <mergeCell ref="B57:BT57"/>
    <mergeCell ref="BU57:DD57"/>
    <mergeCell ref="B28:BT28"/>
    <mergeCell ref="BU28:DD28"/>
    <mergeCell ref="B29:BT29"/>
    <mergeCell ref="BU29:DD29"/>
    <mergeCell ref="B30:BT30"/>
    <mergeCell ref="B32:BT32"/>
    <mergeCell ref="B44:BT44"/>
    <mergeCell ref="B33:BT33"/>
    <mergeCell ref="B34:BT34"/>
    <mergeCell ref="BU34:DD34"/>
    <mergeCell ref="B35:BT35"/>
    <mergeCell ref="BU35:DD35"/>
    <mergeCell ref="B48:BT48"/>
    <mergeCell ref="BU48:DD48"/>
    <mergeCell ref="B45:BT45"/>
    <mergeCell ref="BU45:DD45"/>
    <mergeCell ref="B46:BT46"/>
    <mergeCell ref="BU44:DD44"/>
    <mergeCell ref="BU46:DD46"/>
    <mergeCell ref="B47:BT47"/>
    <mergeCell ref="BU47:DD47"/>
    <mergeCell ref="BU42:DD43"/>
    <mergeCell ref="A43:BT43"/>
    <mergeCell ref="BU38:DD38"/>
    <mergeCell ref="B39:BT39"/>
    <mergeCell ref="BU39:DD39"/>
    <mergeCell ref="B40:BT40"/>
    <mergeCell ref="B38:BT38"/>
    <mergeCell ref="B42:BT42"/>
    <mergeCell ref="A41:BT41"/>
    <mergeCell ref="BU40:DD41"/>
    <mergeCell ref="B60:BT60"/>
    <mergeCell ref="BU60:DD60"/>
    <mergeCell ref="B61:BT61"/>
    <mergeCell ref="BU61:DD61"/>
    <mergeCell ref="B54:BT54"/>
    <mergeCell ref="BU54:DD54"/>
    <mergeCell ref="B58:BT58"/>
    <mergeCell ref="BU58:DD58"/>
    <mergeCell ref="BU49:DD49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65:BT65"/>
    <mergeCell ref="BU65:DD65"/>
    <mergeCell ref="B59:BT59"/>
    <mergeCell ref="BU59:DD59"/>
    <mergeCell ref="B64:BT64"/>
    <mergeCell ref="BU64:DD64"/>
    <mergeCell ref="B62:BT62"/>
    <mergeCell ref="BU62:DD62"/>
    <mergeCell ref="B63:BT63"/>
    <mergeCell ref="BU63:DD63"/>
    <mergeCell ref="B66:BT66"/>
    <mergeCell ref="BU66:DD66"/>
    <mergeCell ref="B67:BT67"/>
    <mergeCell ref="BU67:DD67"/>
    <mergeCell ref="B68:BT68"/>
    <mergeCell ref="BU68:DD69"/>
    <mergeCell ref="A69:BT69"/>
    <mergeCell ref="BU70:DD70"/>
    <mergeCell ref="B71:BT71"/>
    <mergeCell ref="BU71:DD71"/>
    <mergeCell ref="B72:BT72"/>
    <mergeCell ref="BU72:DD72"/>
    <mergeCell ref="B74:BT74"/>
    <mergeCell ref="BU74:DD74"/>
    <mergeCell ref="B73:BT73"/>
    <mergeCell ref="BU73:DD73"/>
    <mergeCell ref="B70:BT70"/>
    <mergeCell ref="B75:BT75"/>
    <mergeCell ref="BU75:DD75"/>
    <mergeCell ref="B77:BT77"/>
    <mergeCell ref="BU77:DD77"/>
    <mergeCell ref="B76:BT76"/>
    <mergeCell ref="BU76:DD76"/>
    <mergeCell ref="B83:BT83"/>
    <mergeCell ref="BU83:DD83"/>
    <mergeCell ref="B78:BT78"/>
    <mergeCell ref="BU78:DD78"/>
    <mergeCell ref="B79:BT79"/>
    <mergeCell ref="BU79:DD79"/>
    <mergeCell ref="B80:BT80"/>
    <mergeCell ref="BU80:DD8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D57"/>
  <sheetViews>
    <sheetView view="pageBreakPreview" zoomScaleSheetLayoutView="100" zoomScalePageLayoutView="0" workbookViewId="0" topLeftCell="A41">
      <selection activeCell="CI21" sqref="CI21:DD21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4" customFormat="1" ht="14.25">
      <c r="A2" s="63" t="s">
        <v>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</row>
    <row r="3" spans="1:108" ht="9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</row>
    <row r="4" spans="1:108" s="10" customFormat="1" ht="66.75" customHeight="1">
      <c r="A4" s="145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7"/>
      <c r="BM4" s="145" t="s">
        <v>146</v>
      </c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7"/>
      <c r="CI4" s="145" t="s">
        <v>123</v>
      </c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7"/>
    </row>
    <row r="5" spans="1:108" s="41" customFormat="1" ht="12.75" customHeight="1">
      <c r="A5" s="140" t="s">
        <v>62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2"/>
      <c r="BM5" s="140">
        <v>1</v>
      </c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2"/>
      <c r="CI5" s="140">
        <v>2</v>
      </c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2"/>
    </row>
    <row r="6" spans="1:108" s="10" customFormat="1" ht="12.75" customHeight="1">
      <c r="A6" s="42"/>
      <c r="B6" s="86" t="s">
        <v>122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7"/>
      <c r="BM6" s="88" t="s">
        <v>25</v>
      </c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90"/>
      <c r="CI6" s="126">
        <v>0</v>
      </c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8"/>
    </row>
    <row r="7" spans="1:108" s="7" customFormat="1" ht="12.75" customHeight="1">
      <c r="A7" s="8"/>
      <c r="B7" s="136" t="s">
        <v>26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7"/>
      <c r="BM7" s="133" t="s">
        <v>25</v>
      </c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5"/>
      <c r="CI7" s="133">
        <f>CI9+CI18+CI10</f>
        <v>13665241.48</v>
      </c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5"/>
    </row>
    <row r="8" spans="1:108" s="33" customFormat="1" ht="12" customHeight="1">
      <c r="A8" s="42"/>
      <c r="B8" s="131" t="s">
        <v>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2"/>
      <c r="BM8" s="126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8"/>
      <c r="CI8" s="88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90"/>
    </row>
    <row r="9" spans="1:108" s="33" customFormat="1" ht="12.75" customHeight="1">
      <c r="A9" s="42"/>
      <c r="B9" s="86" t="s">
        <v>147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7"/>
      <c r="BM9" s="88" t="s">
        <v>25</v>
      </c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90"/>
      <c r="CI9" s="88">
        <v>12194608</v>
      </c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90"/>
    </row>
    <row r="10" spans="1:108" s="33" customFormat="1" ht="12.75" customHeight="1">
      <c r="A10" s="42"/>
      <c r="B10" s="71" t="s">
        <v>156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124"/>
      <c r="BM10" s="48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49"/>
      <c r="CI10" s="138">
        <v>1037278</v>
      </c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39"/>
    </row>
    <row r="11" spans="1:108" s="33" customFormat="1" ht="12.75" customHeight="1">
      <c r="A11" s="42"/>
      <c r="B11" s="86" t="s">
        <v>36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7"/>
      <c r="BM11" s="88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90"/>
      <c r="CI11" s="88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90"/>
    </row>
    <row r="12" spans="1:108" s="33" customFormat="1" ht="38.25" customHeight="1">
      <c r="A12" s="44"/>
      <c r="B12" s="91" t="s">
        <v>134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2"/>
      <c r="BM12" s="93" t="s">
        <v>25</v>
      </c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5"/>
      <c r="CI12" s="93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5"/>
    </row>
    <row r="13" spans="1:108" s="33" customFormat="1" ht="12" customHeight="1">
      <c r="A13" s="43"/>
      <c r="B13" s="148" t="s">
        <v>133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9"/>
      <c r="BM13" s="96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8"/>
      <c r="CI13" s="96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8"/>
    </row>
    <row r="14" spans="1:108" s="33" customFormat="1" ht="12" customHeight="1">
      <c r="A14" s="42"/>
      <c r="B14" s="131" t="s">
        <v>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2"/>
      <c r="BM14" s="88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90"/>
      <c r="CI14" s="88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90"/>
    </row>
    <row r="15" spans="1:108" s="33" customFormat="1" ht="12.75" customHeight="1">
      <c r="A15" s="42"/>
      <c r="B15" s="86" t="s">
        <v>37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7"/>
      <c r="BM15" s="88" t="s">
        <v>25</v>
      </c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90"/>
      <c r="CI15" s="88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90"/>
    </row>
    <row r="16" spans="1:108" s="33" customFormat="1" ht="12.75" customHeight="1">
      <c r="A16" s="42"/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7"/>
      <c r="BM16" s="88" t="s">
        <v>25</v>
      </c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90"/>
      <c r="CI16" s="88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90"/>
    </row>
    <row r="17" spans="1:108" s="33" customFormat="1" ht="12.75" customHeight="1">
      <c r="A17" s="42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30"/>
      <c r="BM17" s="88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90"/>
      <c r="CI17" s="88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90"/>
    </row>
    <row r="18" spans="1:108" s="33" customFormat="1" ht="12.75" customHeight="1">
      <c r="A18" s="42"/>
      <c r="B18" s="86" t="s">
        <v>140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8" t="s">
        <v>25</v>
      </c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90"/>
      <c r="CI18" s="88">
        <v>433355.48</v>
      </c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90"/>
    </row>
    <row r="19" spans="1:108" s="33" customFormat="1" ht="12.75" customHeight="1">
      <c r="A19" s="42"/>
      <c r="B19" s="86" t="s">
        <v>124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8" t="s">
        <v>25</v>
      </c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90"/>
      <c r="CI19" s="88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90"/>
    </row>
    <row r="20" spans="1:108" s="12" customFormat="1" ht="12.75" customHeight="1">
      <c r="A20" s="11"/>
      <c r="B20" s="136" t="s">
        <v>27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7"/>
      <c r="BM20" s="133">
        <v>900</v>
      </c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5"/>
      <c r="CI20" s="133">
        <f>CI22+CI27+CI38+CI41+CI42</f>
        <v>13665241.48</v>
      </c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5"/>
    </row>
    <row r="21" spans="1:108" s="33" customFormat="1" ht="12" customHeight="1">
      <c r="A21" s="42"/>
      <c r="B21" s="129" t="s">
        <v>8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30"/>
      <c r="BM21" s="88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90"/>
      <c r="CI21" s="88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90"/>
    </row>
    <row r="22" spans="1:108" s="33" customFormat="1" ht="12.75" customHeight="1">
      <c r="A22" s="42"/>
      <c r="B22" s="86" t="s">
        <v>39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8">
        <v>210</v>
      </c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90"/>
      <c r="CI22" s="126">
        <f>CI24+CI25+CI26</f>
        <v>10269620.71</v>
      </c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8"/>
    </row>
    <row r="23" spans="1:108" s="33" customFormat="1" ht="12" customHeight="1">
      <c r="A23" s="42"/>
      <c r="B23" s="122" t="s">
        <v>1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3"/>
      <c r="BM23" s="88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90"/>
      <c r="CI23" s="88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90"/>
    </row>
    <row r="24" spans="1:108" s="33" customFormat="1" ht="12.75" customHeight="1">
      <c r="A24" s="42"/>
      <c r="B24" s="86" t="s">
        <v>40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8">
        <v>211</v>
      </c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90"/>
      <c r="CI24" s="88">
        <v>7946428.24</v>
      </c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90"/>
    </row>
    <row r="25" spans="1:108" s="33" customFormat="1" ht="12.75" customHeight="1">
      <c r="A25" s="42"/>
      <c r="B25" s="86" t="s">
        <v>41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8">
        <v>212</v>
      </c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90"/>
      <c r="CI25" s="88">
        <v>1900</v>
      </c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90"/>
    </row>
    <row r="26" spans="1:108" s="33" customFormat="1" ht="12.75" customHeight="1">
      <c r="A26" s="42"/>
      <c r="B26" s="86" t="s">
        <v>125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8">
        <v>213</v>
      </c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90"/>
      <c r="CI26" s="88">
        <v>2321292.47</v>
      </c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90"/>
    </row>
    <row r="27" spans="1:108" s="33" customFormat="1" ht="12.75" customHeight="1">
      <c r="A27" s="42"/>
      <c r="B27" s="86" t="s">
        <v>51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8">
        <v>220</v>
      </c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90"/>
      <c r="CI27" s="126">
        <f>CI29+CI30+CI31+CI33+CI34</f>
        <v>1689755.19</v>
      </c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8"/>
    </row>
    <row r="28" spans="1:108" s="33" customFormat="1" ht="12" customHeight="1">
      <c r="A28" s="42"/>
      <c r="B28" s="122" t="s">
        <v>1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3"/>
      <c r="BM28" s="88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90"/>
      <c r="CI28" s="88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90"/>
    </row>
    <row r="29" spans="1:108" s="33" customFormat="1" ht="12.75" customHeight="1">
      <c r="A29" s="42"/>
      <c r="B29" s="86" t="s">
        <v>42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  <c r="BM29" s="88">
        <v>221</v>
      </c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90"/>
      <c r="CI29" s="88">
        <v>41800</v>
      </c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90"/>
    </row>
    <row r="30" spans="1:108" s="33" customFormat="1" ht="12.75" customHeight="1">
      <c r="A30" s="42"/>
      <c r="B30" s="86" t="s">
        <v>43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  <c r="BM30" s="88">
        <v>222</v>
      </c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90"/>
      <c r="CI30" s="88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90"/>
    </row>
    <row r="31" spans="1:108" s="33" customFormat="1" ht="12.75" customHeight="1">
      <c r="A31" s="42"/>
      <c r="B31" s="86" t="s">
        <v>44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BM31" s="88">
        <v>223</v>
      </c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90"/>
      <c r="CI31" s="88">
        <v>1434935.81</v>
      </c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90"/>
    </row>
    <row r="32" spans="1:108" s="33" customFormat="1" ht="12.75" customHeight="1">
      <c r="A32" s="42"/>
      <c r="B32" s="86" t="s">
        <v>45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BM32" s="88">
        <v>224</v>
      </c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90"/>
      <c r="CI32" s="88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90"/>
    </row>
    <row r="33" spans="1:108" s="33" customFormat="1" ht="12.75" customHeight="1">
      <c r="A33" s="42"/>
      <c r="B33" s="86" t="s">
        <v>46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  <c r="BM33" s="88">
        <v>225</v>
      </c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90"/>
      <c r="CI33" s="88">
        <v>66978.5</v>
      </c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90"/>
    </row>
    <row r="34" spans="1:108" s="33" customFormat="1" ht="12.75" customHeight="1">
      <c r="A34" s="42"/>
      <c r="B34" s="86" t="s">
        <v>47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BM34" s="88">
        <v>226</v>
      </c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90"/>
      <c r="CI34" s="88">
        <f>143565.89+2474.99</f>
        <v>146040.88</v>
      </c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90"/>
    </row>
    <row r="35" spans="1:108" s="33" customFormat="1" ht="12.75" customHeight="1">
      <c r="A35" s="42"/>
      <c r="B35" s="86" t="s">
        <v>52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  <c r="BM35" s="88">
        <v>240</v>
      </c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90"/>
      <c r="CI35" s="88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90"/>
    </row>
    <row r="36" spans="1:108" s="33" customFormat="1" ht="12" customHeight="1">
      <c r="A36" s="42"/>
      <c r="B36" s="122" t="s">
        <v>1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3"/>
      <c r="BM36" s="88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90"/>
      <c r="CI36" s="88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90"/>
    </row>
    <row r="37" spans="1:108" s="33" customFormat="1" ht="25.5" customHeight="1">
      <c r="A37" s="42"/>
      <c r="B37" s="86" t="s">
        <v>136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7"/>
      <c r="BM37" s="88">
        <v>241</v>
      </c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90"/>
      <c r="CI37" s="88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90"/>
    </row>
    <row r="38" spans="1:108" s="33" customFormat="1" ht="12.75" customHeight="1">
      <c r="A38" s="42"/>
      <c r="B38" s="86" t="s">
        <v>126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  <c r="BM38" s="88">
        <v>260</v>
      </c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90"/>
      <c r="CI38" s="126">
        <f>CI40+68263.79</f>
        <v>141238.78999999998</v>
      </c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8"/>
    </row>
    <row r="39" spans="1:108" s="33" customFormat="1" ht="12" customHeight="1">
      <c r="A39" s="42"/>
      <c r="B39" s="122" t="s">
        <v>1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3"/>
      <c r="BM39" s="88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90"/>
      <c r="CI39" s="88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90"/>
    </row>
    <row r="40" spans="1:108" s="33" customFormat="1" ht="12.75" customHeight="1">
      <c r="A40" s="42"/>
      <c r="B40" s="86" t="s">
        <v>127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BM40" s="88">
        <v>262</v>
      </c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90"/>
      <c r="CI40" s="88">
        <f>72975</f>
        <v>72975</v>
      </c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90"/>
    </row>
    <row r="41" spans="1:108" s="33" customFormat="1" ht="12.75" customHeight="1">
      <c r="A41" s="42"/>
      <c r="B41" s="86" t="s">
        <v>128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BM41" s="88">
        <v>290</v>
      </c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90"/>
      <c r="CI41" s="126">
        <f>6936+200+237</f>
        <v>7373</v>
      </c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8"/>
    </row>
    <row r="42" spans="1:108" s="33" customFormat="1" ht="12.75" customHeight="1">
      <c r="A42" s="42"/>
      <c r="B42" s="86" t="s">
        <v>28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BM42" s="88">
        <v>300</v>
      </c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90"/>
      <c r="CI42" s="126">
        <f>CI44+CI45</f>
        <v>1557253.79</v>
      </c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8"/>
    </row>
    <row r="43" spans="1:108" s="33" customFormat="1" ht="12" customHeight="1">
      <c r="A43" s="42"/>
      <c r="B43" s="122" t="s">
        <v>1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3"/>
      <c r="BM43" s="88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90"/>
      <c r="CI43" s="88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90"/>
    </row>
    <row r="44" spans="1:108" s="33" customFormat="1" ht="12.75" customHeight="1">
      <c r="A44" s="42"/>
      <c r="B44" s="86" t="s">
        <v>48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  <c r="BM44" s="88">
        <v>310</v>
      </c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90"/>
      <c r="CI44" s="88">
        <v>150430</v>
      </c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90"/>
    </row>
    <row r="45" spans="1:108" s="33" customFormat="1" ht="12.75" customHeight="1">
      <c r="A45" s="42"/>
      <c r="B45" s="86" t="s">
        <v>49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  <c r="BM45" s="88">
        <v>340</v>
      </c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90"/>
      <c r="CI45" s="88">
        <f>846903+205645.48+202474.81+4000+119230.8+263+22260.2+6046.5</f>
        <v>1406823.79</v>
      </c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90"/>
    </row>
    <row r="46" spans="1:108" s="33" customFormat="1" ht="12.75" customHeight="1">
      <c r="A46" s="42"/>
      <c r="B46" s="122" t="s">
        <v>129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3"/>
      <c r="BM46" s="88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90"/>
      <c r="CI46" s="88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90"/>
    </row>
    <row r="47" spans="1:108" s="33" customFormat="1" ht="12.75" customHeight="1">
      <c r="A47" s="42"/>
      <c r="B47" s="143" t="s">
        <v>29</v>
      </c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4"/>
      <c r="BM47" s="88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90"/>
      <c r="CI47" s="88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90"/>
    </row>
    <row r="48" spans="1:108" s="33" customFormat="1" ht="12.75" customHeight="1">
      <c r="A48" s="42"/>
      <c r="B48" s="86" t="s">
        <v>30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  <c r="BM48" s="88" t="s">
        <v>25</v>
      </c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90"/>
      <c r="CI48" s="88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90"/>
    </row>
    <row r="49" spans="1:108" s="7" customFormat="1" ht="12.75" customHeight="1">
      <c r="A49" s="21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</row>
    <row r="50" spans="1:108" s="7" customFormat="1" ht="15">
      <c r="A50" s="7" t="s">
        <v>130</v>
      </c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"/>
      <c r="BV50" s="1"/>
      <c r="BW50" s="150" t="s">
        <v>174</v>
      </c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50"/>
    </row>
    <row r="51" spans="53:108" s="7" customFormat="1" ht="12.75" customHeight="1">
      <c r="BA51" s="83" t="s">
        <v>15</v>
      </c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2"/>
      <c r="BV51" s="2"/>
      <c r="BW51" s="83" t="s">
        <v>16</v>
      </c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</row>
    <row r="52" spans="1:108" s="7" customFormat="1" ht="15">
      <c r="A52" s="7" t="s">
        <v>131</v>
      </c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"/>
      <c r="BV52" s="1"/>
      <c r="BW52" s="150" t="s">
        <v>196</v>
      </c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</row>
    <row r="53" spans="53:108" s="7" customFormat="1" ht="12.75" customHeight="1">
      <c r="BA53" s="83" t="s">
        <v>15</v>
      </c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2"/>
      <c r="BV53" s="2"/>
      <c r="BW53" s="83" t="s">
        <v>16</v>
      </c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</row>
    <row r="54" spans="1:108" s="7" customFormat="1" ht="14.25" customHeight="1">
      <c r="A54" s="7" t="s">
        <v>31</v>
      </c>
      <c r="P54" s="150" t="s">
        <v>155</v>
      </c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"/>
      <c r="BV54" s="1"/>
      <c r="BW54" s="150" t="str">
        <f>BW52</f>
        <v>Величкина О.А.</v>
      </c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</row>
    <row r="55" spans="16:108" s="13" customFormat="1" ht="12.75" customHeight="1">
      <c r="P55" s="83" t="s">
        <v>132</v>
      </c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BA55" s="83" t="s">
        <v>15</v>
      </c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2"/>
      <c r="BV55" s="2"/>
      <c r="BW55" s="83" t="s">
        <v>16</v>
      </c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</row>
    <row r="56" spans="1:32" s="7" customFormat="1" ht="14.25" customHeight="1">
      <c r="A56" s="7" t="s">
        <v>50</v>
      </c>
      <c r="F56" s="151" t="s">
        <v>170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</row>
    <row r="57" spans="7:87" ht="3" customHeight="1"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</row>
  </sheetData>
  <sheetProtection/>
  <mergeCells count="149">
    <mergeCell ref="F56:AF56"/>
    <mergeCell ref="BA54:BT54"/>
    <mergeCell ref="BW54:DD54"/>
    <mergeCell ref="BA55:BT55"/>
    <mergeCell ref="BW55:DD55"/>
    <mergeCell ref="P54:AV54"/>
    <mergeCell ref="P55:AV55"/>
    <mergeCell ref="BA53:BT53"/>
    <mergeCell ref="BW53:DD53"/>
    <mergeCell ref="BA50:BT50"/>
    <mergeCell ref="BW50:DD50"/>
    <mergeCell ref="BA51:BT51"/>
    <mergeCell ref="BW51:DD51"/>
    <mergeCell ref="BA52:BT52"/>
    <mergeCell ref="BW52:DD52"/>
    <mergeCell ref="CI23:DD23"/>
    <mergeCell ref="B13:BL13"/>
    <mergeCell ref="BM14:CH14"/>
    <mergeCell ref="CI14:DD14"/>
    <mergeCell ref="BM17:CH17"/>
    <mergeCell ref="CI17:DD17"/>
    <mergeCell ref="B18:BL18"/>
    <mergeCell ref="BM18:CH18"/>
    <mergeCell ref="B16:BL16"/>
    <mergeCell ref="BM16:CH16"/>
    <mergeCell ref="BM6:CH6"/>
    <mergeCell ref="CI6:DD6"/>
    <mergeCell ref="B48:BL48"/>
    <mergeCell ref="BM48:CH48"/>
    <mergeCell ref="CI48:DD48"/>
    <mergeCell ref="B37:BL37"/>
    <mergeCell ref="BM37:CH37"/>
    <mergeCell ref="CI37:DD37"/>
    <mergeCell ref="B12:BL12"/>
    <mergeCell ref="BM23:CH23"/>
    <mergeCell ref="CI38:DD38"/>
    <mergeCell ref="B39:BL39"/>
    <mergeCell ref="A4:BL4"/>
    <mergeCell ref="BM4:CH4"/>
    <mergeCell ref="CI4:DD4"/>
    <mergeCell ref="BM39:CH39"/>
    <mergeCell ref="CI39:DD39"/>
    <mergeCell ref="B7:BL7"/>
    <mergeCell ref="CI7:DD7"/>
    <mergeCell ref="B6:BL6"/>
    <mergeCell ref="BM7:CH7"/>
    <mergeCell ref="BM5:CH5"/>
    <mergeCell ref="CI5:DD5"/>
    <mergeCell ref="A5:BL5"/>
    <mergeCell ref="B47:BL47"/>
    <mergeCell ref="BM47:CH47"/>
    <mergeCell ref="CI47:DD47"/>
    <mergeCell ref="BM12:CH13"/>
    <mergeCell ref="CI12:DD13"/>
    <mergeCell ref="BM42:CH42"/>
    <mergeCell ref="CI16:DD16"/>
    <mergeCell ref="BM9:CH9"/>
    <mergeCell ref="CI9:DD9"/>
    <mergeCell ref="B40:BL40"/>
    <mergeCell ref="BM40:CH40"/>
    <mergeCell ref="CI40:DD40"/>
    <mergeCell ref="B15:BL15"/>
    <mergeCell ref="B38:BL38"/>
    <mergeCell ref="BM15:CH15"/>
    <mergeCell ref="CI15:DD15"/>
    <mergeCell ref="B8:BL8"/>
    <mergeCell ref="BM8:CH8"/>
    <mergeCell ref="CI8:DD8"/>
    <mergeCell ref="B9:BL9"/>
    <mergeCell ref="B11:BL11"/>
    <mergeCell ref="BM11:CH11"/>
    <mergeCell ref="CI11:DD11"/>
    <mergeCell ref="CI10:DD10"/>
    <mergeCell ref="B14:BL14"/>
    <mergeCell ref="B23:BL23"/>
    <mergeCell ref="CI18:DD18"/>
    <mergeCell ref="B17:BL17"/>
    <mergeCell ref="BM20:CH20"/>
    <mergeCell ref="CI20:DD20"/>
    <mergeCell ref="B19:BL19"/>
    <mergeCell ref="BM19:CH19"/>
    <mergeCell ref="CI19:DD19"/>
    <mergeCell ref="B20:BL20"/>
    <mergeCell ref="B22:BL22"/>
    <mergeCell ref="B43:BL43"/>
    <mergeCell ref="BM43:CH43"/>
    <mergeCell ref="CI43:DD43"/>
    <mergeCell ref="B26:BL26"/>
    <mergeCell ref="B41:BL41"/>
    <mergeCell ref="BM41:CH41"/>
    <mergeCell ref="BM26:CH26"/>
    <mergeCell ref="CI26:DD26"/>
    <mergeCell ref="CI41:DD41"/>
    <mergeCell ref="B42:BL42"/>
    <mergeCell ref="CI25:DD25"/>
    <mergeCell ref="B28:BL28"/>
    <mergeCell ref="BM28:CH28"/>
    <mergeCell ref="CI28:DD28"/>
    <mergeCell ref="B27:BL27"/>
    <mergeCell ref="BM27:CH27"/>
    <mergeCell ref="CI27:DD27"/>
    <mergeCell ref="B30:BL30"/>
    <mergeCell ref="BM30:CH30"/>
    <mergeCell ref="BM22:CH22"/>
    <mergeCell ref="CI21:DD21"/>
    <mergeCell ref="B25:BL25"/>
    <mergeCell ref="CI22:DD22"/>
    <mergeCell ref="B21:BL21"/>
    <mergeCell ref="BM21:CH21"/>
    <mergeCell ref="B24:BL24"/>
    <mergeCell ref="BM24:CH24"/>
    <mergeCell ref="CI24:DD24"/>
    <mergeCell ref="BM25:CH25"/>
    <mergeCell ref="CI30:DD30"/>
    <mergeCell ref="B29:BL29"/>
    <mergeCell ref="BM29:CH29"/>
    <mergeCell ref="CI29:DD29"/>
    <mergeCell ref="B32:BL32"/>
    <mergeCell ref="BM32:CH32"/>
    <mergeCell ref="CI32:DD32"/>
    <mergeCell ref="B31:BL31"/>
    <mergeCell ref="BM31:CH31"/>
    <mergeCell ref="CI31:DD31"/>
    <mergeCell ref="BM34:CH34"/>
    <mergeCell ref="CI34:DD34"/>
    <mergeCell ref="B33:BL33"/>
    <mergeCell ref="BM33:CH33"/>
    <mergeCell ref="CI33:DD33"/>
    <mergeCell ref="BM44:CH44"/>
    <mergeCell ref="CI44:DD44"/>
    <mergeCell ref="B44:BL44"/>
    <mergeCell ref="CI42:DD42"/>
    <mergeCell ref="BM38:CH38"/>
    <mergeCell ref="A2:DD2"/>
    <mergeCell ref="B36:BL36"/>
    <mergeCell ref="BM36:CH36"/>
    <mergeCell ref="CI36:DD36"/>
    <mergeCell ref="B35:BL35"/>
    <mergeCell ref="BM35:CH35"/>
    <mergeCell ref="CI35:DD35"/>
    <mergeCell ref="B34:BL34"/>
    <mergeCell ref="B10:BL10"/>
    <mergeCell ref="BN10:CG10"/>
    <mergeCell ref="B46:BL46"/>
    <mergeCell ref="BM46:CH46"/>
    <mergeCell ref="CI46:DD46"/>
    <mergeCell ref="B45:BL45"/>
    <mergeCell ref="BM45:CH45"/>
    <mergeCell ref="CI45:DD45"/>
  </mergeCells>
  <printOptions/>
  <pageMargins left="0.7874015748031497" right="0.31496062992125984" top="0.3937007874015748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E21"/>
  <sheetViews>
    <sheetView tabSelected="1" zoomScalePageLayoutView="0" workbookViewId="0" topLeftCell="A43">
      <selection activeCell="F21" sqref="F21"/>
    </sheetView>
  </sheetViews>
  <sheetFormatPr defaultColWidth="0.875" defaultRowHeight="12.75"/>
  <cols>
    <col min="1" max="11" width="0.875" style="1" customWidth="1"/>
    <col min="12" max="12" width="2.625" style="1" customWidth="1"/>
    <col min="13" max="13" width="0.875" style="1" customWidth="1"/>
    <col min="14" max="14" width="2.25390625" style="1" customWidth="1"/>
    <col min="15" max="15" width="0.875" style="1" customWidth="1"/>
    <col min="16" max="16" width="0.12890625" style="1" customWidth="1"/>
    <col min="17" max="21" width="0.875" style="1" hidden="1" customWidth="1"/>
    <col min="22" max="22" width="0.2421875" style="1" customWidth="1"/>
    <col min="23" max="24" width="0.875" style="1" hidden="1" customWidth="1"/>
    <col min="25" max="28" width="0.875" style="1" customWidth="1"/>
    <col min="29" max="29" width="0.12890625" style="1" customWidth="1"/>
    <col min="30" max="33" width="0.875" style="1" hidden="1" customWidth="1"/>
    <col min="34" max="34" width="0.37109375" style="1" customWidth="1"/>
    <col min="35" max="36" width="0.875" style="1" hidden="1" customWidth="1"/>
    <col min="37" max="37" width="0.875" style="1" customWidth="1"/>
    <col min="38" max="38" width="4.625" style="1" customWidth="1"/>
    <col min="39" max="39" width="0.2421875" style="1" customWidth="1"/>
    <col min="40" max="48" width="0.875" style="1" hidden="1" customWidth="1"/>
    <col min="49" max="53" width="0.875" style="1" customWidth="1"/>
    <col min="54" max="54" width="1.625" style="1" customWidth="1"/>
    <col min="55" max="55" width="2.125" style="1" customWidth="1"/>
    <col min="56" max="56" width="0.6171875" style="1" customWidth="1"/>
    <col min="57" max="62" width="0.875" style="1" customWidth="1"/>
    <col min="63" max="63" width="2.75390625" style="1" customWidth="1"/>
    <col min="64" max="64" width="2.875" style="1" customWidth="1"/>
    <col min="65" max="65" width="3.125" style="1" customWidth="1"/>
    <col min="66" max="77" width="0.875" style="1" customWidth="1"/>
    <col min="78" max="78" width="5.00390625" style="1" customWidth="1"/>
    <col min="79" max="80" width="0.875" style="1" customWidth="1"/>
    <col min="81" max="81" width="3.625" style="1" customWidth="1"/>
    <col min="82" max="82" width="0.74609375" style="1" customWidth="1"/>
    <col min="83" max="86" width="0.875" style="1" hidden="1" customWidth="1"/>
    <col min="87" max="87" width="0.875" style="1" customWidth="1"/>
    <col min="88" max="88" width="0.37109375" style="1" customWidth="1"/>
    <col min="89" max="90" width="0.875" style="1" hidden="1" customWidth="1"/>
    <col min="91" max="91" width="1.25" style="1" customWidth="1"/>
    <col min="92" max="93" width="0.875" style="1" hidden="1" customWidth="1"/>
    <col min="94" max="102" width="0.875" style="1" customWidth="1"/>
    <col min="103" max="103" width="2.125" style="1" customWidth="1"/>
    <col min="104" max="104" width="5.00390625" style="1" customWidth="1"/>
    <col min="105" max="115" width="0.875" style="1" customWidth="1"/>
    <col min="116" max="116" width="2.75390625" style="1" bestFit="1" customWidth="1"/>
    <col min="117" max="16384" width="0.875" style="1" customWidth="1"/>
  </cols>
  <sheetData>
    <row r="1" ht="3" customHeight="1"/>
    <row r="2" spans="1:109" s="4" customFormat="1" ht="14.25">
      <c r="A2" s="63" t="s">
        <v>158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</row>
    <row r="3" spans="1:109" ht="9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</row>
    <row r="4" spans="1:109" ht="45.75" customHeight="1">
      <c r="A4" s="155" t="s">
        <v>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55" t="s">
        <v>159</v>
      </c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55" t="s">
        <v>160</v>
      </c>
      <c r="AX4" s="162"/>
      <c r="AY4" s="162"/>
      <c r="AZ4" s="162"/>
      <c r="BA4" s="162"/>
      <c r="BB4" s="162"/>
      <c r="BC4" s="162"/>
      <c r="BD4" s="162"/>
      <c r="BE4" s="163" t="s">
        <v>161</v>
      </c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</row>
    <row r="5" spans="1:109" ht="12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45" t="s">
        <v>162</v>
      </c>
      <c r="BF5" s="164"/>
      <c r="BG5" s="164"/>
      <c r="BH5" s="164"/>
      <c r="BI5" s="164"/>
      <c r="BJ5" s="164"/>
      <c r="BK5" s="164"/>
      <c r="BL5" s="164"/>
      <c r="BM5" s="165"/>
      <c r="BN5" s="163" t="s">
        <v>8</v>
      </c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</row>
    <row r="6" spans="1:109" s="10" customFormat="1" ht="119.2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6"/>
      <c r="BF6" s="167"/>
      <c r="BG6" s="167"/>
      <c r="BH6" s="167"/>
      <c r="BI6" s="167"/>
      <c r="BJ6" s="167"/>
      <c r="BK6" s="167"/>
      <c r="BL6" s="167"/>
      <c r="BM6" s="168"/>
      <c r="BN6" s="155" t="s">
        <v>163</v>
      </c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 t="s">
        <v>164</v>
      </c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</row>
    <row r="7" spans="1:109" s="41" customFormat="1" ht="42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55" t="s">
        <v>195</v>
      </c>
      <c r="BF7" s="156"/>
      <c r="BG7" s="156"/>
      <c r="BH7" s="156"/>
      <c r="BI7" s="156"/>
      <c r="BJ7" s="156"/>
      <c r="BK7" s="156"/>
      <c r="BL7" s="156"/>
      <c r="BM7" s="156"/>
      <c r="BN7" s="155" t="s">
        <v>195</v>
      </c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 t="s">
        <v>194</v>
      </c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</row>
    <row r="8" spans="1:109" s="10" customFormat="1" ht="12.75" customHeight="1">
      <c r="A8" s="155">
        <v>1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5">
        <v>2</v>
      </c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5">
        <v>3</v>
      </c>
      <c r="AX8" s="155"/>
      <c r="AY8" s="155"/>
      <c r="AZ8" s="155"/>
      <c r="BA8" s="155"/>
      <c r="BB8" s="155"/>
      <c r="BC8" s="155"/>
      <c r="BD8" s="155"/>
      <c r="BE8" s="155">
        <v>4</v>
      </c>
      <c r="BF8" s="156"/>
      <c r="BG8" s="156"/>
      <c r="BH8" s="156"/>
      <c r="BI8" s="156"/>
      <c r="BJ8" s="156"/>
      <c r="BK8" s="156"/>
      <c r="BL8" s="156"/>
      <c r="BM8" s="156"/>
      <c r="BN8" s="152">
        <v>5</v>
      </c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>
        <v>6</v>
      </c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</row>
    <row r="9" spans="1:109" s="7" customFormat="1" ht="68.25" customHeight="1">
      <c r="A9" s="155" t="s">
        <v>165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8" t="s">
        <v>166</v>
      </c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5">
        <v>2019</v>
      </c>
      <c r="AX9" s="155"/>
      <c r="AY9" s="155"/>
      <c r="AZ9" s="155"/>
      <c r="BA9" s="155"/>
      <c r="BB9" s="155"/>
      <c r="BC9" s="155"/>
      <c r="BD9" s="155"/>
      <c r="BE9" s="160">
        <f>BN9+CJ9</f>
        <v>3247008.98</v>
      </c>
      <c r="BF9" s="161"/>
      <c r="BG9" s="161"/>
      <c r="BH9" s="161"/>
      <c r="BI9" s="161"/>
      <c r="BJ9" s="161"/>
      <c r="BK9" s="161"/>
      <c r="BL9" s="161"/>
      <c r="BM9" s="161"/>
      <c r="BN9" s="157">
        <v>2813890.5</v>
      </c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>
        <v>433118.48</v>
      </c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</row>
    <row r="10" spans="1:109" s="33" customFormat="1" ht="111" customHeight="1">
      <c r="A10" s="155" t="s">
        <v>167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5">
        <v>1001</v>
      </c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5">
        <v>2018</v>
      </c>
      <c r="AX10" s="155"/>
      <c r="AY10" s="155"/>
      <c r="AZ10" s="155"/>
      <c r="BA10" s="155"/>
      <c r="BB10" s="155"/>
      <c r="BC10" s="155"/>
      <c r="BD10" s="155"/>
      <c r="BE10" s="155">
        <f>BN10+CJ10</f>
        <v>144841.11</v>
      </c>
      <c r="BF10" s="156"/>
      <c r="BG10" s="156"/>
      <c r="BH10" s="156"/>
      <c r="BI10" s="156"/>
      <c r="BJ10" s="156"/>
      <c r="BK10" s="156"/>
      <c r="BL10" s="156"/>
      <c r="BM10" s="156"/>
      <c r="BN10" s="152">
        <v>144841.11</v>
      </c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</row>
    <row r="11" spans="1:109" s="33" customFormat="1" ht="82.5" customHeight="1">
      <c r="A11" s="153" t="s">
        <v>168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5">
        <v>2001</v>
      </c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5">
        <v>2019</v>
      </c>
      <c r="AX11" s="155"/>
      <c r="AY11" s="155"/>
      <c r="AZ11" s="155"/>
      <c r="BA11" s="155"/>
      <c r="BB11" s="155"/>
      <c r="BC11" s="155"/>
      <c r="BD11" s="155"/>
      <c r="BE11" s="155">
        <f>BN11+CJ11</f>
        <v>3102167.87</v>
      </c>
      <c r="BF11" s="156"/>
      <c r="BG11" s="156"/>
      <c r="BH11" s="156"/>
      <c r="BI11" s="156"/>
      <c r="BJ11" s="156"/>
      <c r="BK11" s="156"/>
      <c r="BL11" s="156"/>
      <c r="BM11" s="156"/>
      <c r="BN11" s="152">
        <f>BN9-BN10</f>
        <v>2669049.39</v>
      </c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88">
        <f>CJ9</f>
        <v>433118.48</v>
      </c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90"/>
    </row>
    <row r="12" spans="1:109" s="33" customFormat="1" ht="13.5" customHeight="1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5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5"/>
      <c r="AX12" s="155"/>
      <c r="AY12" s="155"/>
      <c r="AZ12" s="155"/>
      <c r="BA12" s="155"/>
      <c r="BB12" s="155"/>
      <c r="BC12" s="155"/>
      <c r="BD12" s="155"/>
      <c r="BE12" s="155"/>
      <c r="BF12" s="156"/>
      <c r="BG12" s="156"/>
      <c r="BH12" s="156"/>
      <c r="BI12" s="156"/>
      <c r="BJ12" s="156"/>
      <c r="BK12" s="156"/>
      <c r="BL12" s="156"/>
      <c r="BM12" s="156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88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90"/>
    </row>
    <row r="13" spans="1:109" s="7" customFormat="1" ht="12.75" customHeight="1">
      <c r="A13" s="21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</row>
    <row r="14" spans="1:109" s="7" customFormat="1" ht="15">
      <c r="A14" s="7" t="s">
        <v>130</v>
      </c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"/>
      <c r="BW14" s="1"/>
      <c r="BX14" s="150" t="s">
        <v>174</v>
      </c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</row>
    <row r="15" spans="53:109" s="7" customFormat="1" ht="12.75" customHeight="1">
      <c r="BA15" s="83" t="s">
        <v>15</v>
      </c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2"/>
      <c r="BW15" s="2"/>
      <c r="BX15" s="83" t="s">
        <v>16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</row>
    <row r="16" spans="1:109" s="7" customFormat="1" ht="15">
      <c r="A16" s="7" t="s">
        <v>131</v>
      </c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"/>
      <c r="BW16" s="1"/>
      <c r="BX16" s="150" t="s">
        <v>196</v>
      </c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</row>
    <row r="17" spans="53:109" s="7" customFormat="1" ht="12.75" customHeight="1">
      <c r="BA17" s="83" t="s">
        <v>15</v>
      </c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2"/>
      <c r="BW17" s="2"/>
      <c r="BX17" s="83" t="s">
        <v>16</v>
      </c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</row>
    <row r="18" spans="1:109" s="7" customFormat="1" ht="14.25" customHeight="1">
      <c r="A18" s="7" t="s">
        <v>31</v>
      </c>
      <c r="P18" s="150" t="s">
        <v>176</v>
      </c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"/>
      <c r="BW18" s="1"/>
      <c r="BX18" s="150" t="str">
        <f>BX16</f>
        <v>Величкина О.А.</v>
      </c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</row>
    <row r="19" spans="16:109" s="13" customFormat="1" ht="12.75" customHeight="1">
      <c r="P19" s="83" t="s">
        <v>132</v>
      </c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BA19" s="83" t="s">
        <v>15</v>
      </c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2"/>
      <c r="BW19" s="2"/>
      <c r="BX19" s="83" t="s">
        <v>16</v>
      </c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</row>
    <row r="20" spans="1:32" s="7" customFormat="1" ht="14.25" customHeight="1">
      <c r="A20" s="7" t="s">
        <v>50</v>
      </c>
      <c r="F20" s="151" t="s">
        <v>170</v>
      </c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</row>
    <row r="21" spans="7:88" ht="3" customHeight="1"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</row>
  </sheetData>
  <sheetProtection/>
  <mergeCells count="57">
    <mergeCell ref="A2:DE2"/>
    <mergeCell ref="A4:X7"/>
    <mergeCell ref="Y4:AV7"/>
    <mergeCell ref="AW4:BD7"/>
    <mergeCell ref="BE4:DE4"/>
    <mergeCell ref="BE5:BM6"/>
    <mergeCell ref="BN5:DE5"/>
    <mergeCell ref="BN6:CI6"/>
    <mergeCell ref="CJ6:DE6"/>
    <mergeCell ref="BE7:BM7"/>
    <mergeCell ref="BN7:CI7"/>
    <mergeCell ref="CJ7:DE7"/>
    <mergeCell ref="A8:X8"/>
    <mergeCell ref="Y8:AV8"/>
    <mergeCell ref="AW8:BD8"/>
    <mergeCell ref="BE8:BM8"/>
    <mergeCell ref="BN8:CI8"/>
    <mergeCell ref="CJ8:DE8"/>
    <mergeCell ref="A9:X9"/>
    <mergeCell ref="Y9:AV9"/>
    <mergeCell ref="AW9:BD9"/>
    <mergeCell ref="BE9:BM9"/>
    <mergeCell ref="A10:X10"/>
    <mergeCell ref="Y10:AV10"/>
    <mergeCell ref="AW10:BD10"/>
    <mergeCell ref="BE10:BM10"/>
    <mergeCell ref="BN9:CI9"/>
    <mergeCell ref="CJ9:DE9"/>
    <mergeCell ref="BN10:CI10"/>
    <mergeCell ref="CJ10:DE10"/>
    <mergeCell ref="BN11:CI11"/>
    <mergeCell ref="CJ11:DE11"/>
    <mergeCell ref="A11:X11"/>
    <mergeCell ref="Y11:AV11"/>
    <mergeCell ref="AW11:BD11"/>
    <mergeCell ref="BE11:BM11"/>
    <mergeCell ref="A12:X12"/>
    <mergeCell ref="Y12:AV12"/>
    <mergeCell ref="AW12:BD12"/>
    <mergeCell ref="BE12:BM12"/>
    <mergeCell ref="BX18:DE18"/>
    <mergeCell ref="BN12:CI12"/>
    <mergeCell ref="CJ12:DE12"/>
    <mergeCell ref="BA14:BU14"/>
    <mergeCell ref="BX14:DE14"/>
    <mergeCell ref="BA15:BU15"/>
    <mergeCell ref="BX15:DE15"/>
    <mergeCell ref="P19:AV19"/>
    <mergeCell ref="BA19:BU19"/>
    <mergeCell ref="BX19:DE19"/>
    <mergeCell ref="F20:AF20"/>
    <mergeCell ref="BA16:BU16"/>
    <mergeCell ref="BX16:DE16"/>
    <mergeCell ref="BA17:BU17"/>
    <mergeCell ref="BX17:DE17"/>
    <mergeCell ref="P18:AV18"/>
    <mergeCell ref="BA18:BU18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Lenovo</cp:lastModifiedBy>
  <cp:lastPrinted>2020-01-09T09:43:46Z</cp:lastPrinted>
  <dcterms:created xsi:type="dcterms:W3CDTF">2010-11-26T07:12:57Z</dcterms:created>
  <dcterms:modified xsi:type="dcterms:W3CDTF">2020-02-10T03:50:21Z</dcterms:modified>
  <cp:category/>
  <cp:version/>
  <cp:contentType/>
  <cp:contentStatus/>
</cp:coreProperties>
</file>